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5_Mental Illness\Sharing Files 4\"/>
    </mc:Choice>
  </mc:AlternateContent>
  <xr:revisionPtr revIDLastSave="0" documentId="13_ncr:1_{20E1EED4-4F7B-4498-952E-45AD03850FF0}"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<sst xmlns="http://schemas.openxmlformats.org/spreadsheetml/2006/main" count="1953" uniqueCount="481">
  <si>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</si>
  <si>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</si>
  <si>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</si>
  <si>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</si>
  <si>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</si>
  <si>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</si>
  <si>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</si>
  <si>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</si>
  <si>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</si>
  <si>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</si>
  <si>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</si>
  <si>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</si>
  <si>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</si>
  <si>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</si>
  <si>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</si>
  <si>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</si>
  <si>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</si>
  <si>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</si>
  <si>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</si>
  <si>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</si>
  <si>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</si>
  <si>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</si>
  <si>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</si>
  <si>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</si>
  <si>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</si>
  <si>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</si>
  <si>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</si>
  <si>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</si>
  <si>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</si>
  <si>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</si>
  <si>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</si>
  <si>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</si>
  <si>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</si>
  <si>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</si>
  <si>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</si>
  <si>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</si>
  <si>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</si>
  <si>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</si>
  <si>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</si>
  <si>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</si>
  <si>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</si>
  <si>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</si>
  <si>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</si>
  <si>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</si>
  <si>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</si>
  <si>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</si>
  <si>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</si>
  <si>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</si>
  <si>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</si>
  <si>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</si>
  <si>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</si>
  <si>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</si>
  <si>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</si>
  <si>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</si>
  <si>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</si>
  <si>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</si>
  <si>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</si>
  <si>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</si>
  <si>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</si>
  <si>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</si>
  <si>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</si>
  <si>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</si>
  <si>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</si>
  <si>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</si>
  <si>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</si>
  <si>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</si>
  <si>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</si>
  <si>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</si>
  <si>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</si>
  <si>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</si>
  <si>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</si>
  <si>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</si>
  <si>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</si>
  <si>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</si>
  <si>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</si>
  <si>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</si>
  <si>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</si>
  <si>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</si>
  <si>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</si>
  <si>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</si>
  <si>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</si>
  <si>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</si>
  <si>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</si>
  <si>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</si>
  <si>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</si>
  <si>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</si>
  <si>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</si>
  <si>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</si>
  <si>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</si>
  <si>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</si>
  <si>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</si>
  <si>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</si>
  <si>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</si>
  <si>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</si>
  <si>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</si>
  <si>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</si>
  <si>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</si>
  <si>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</si>
  <si>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</si>
  <si>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</si>
  <si>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</si>
  <si>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</si>
  <si>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</si>
  <si>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</si>
  <si>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</si>
  <si>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</si>
  <si>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</si>
  <si>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</si>
  <si>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</si>
  <si>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</si>
  <si>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</si>
  <si>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</si>
  <si>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</si>
  <si>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</si>
  <si>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</si>
  <si>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</si>
  <si>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</si>
  <si>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</si>
  <si>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</si>
  <si>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</si>
  <si>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</si>
  <si>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</si>
  <si>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</si>
  <si>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</si>
  <si>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</si>
  <si>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</si>
  <si>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</si>
  <si>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</si>
  <si>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</si>
  <si>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</si>
  <si>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</si>
  <si>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</si>
  <si>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</si>
  <si>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</si>
  <si>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</si>
  <si>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</si>
  <si>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</si>
  <si>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</si>
  <si>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</si>
  <si>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</si>
  <si>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</si>
  <si>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</si>
  <si>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</si>
  <si>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</si>
  <si>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</si>
  <si>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</si>
  <si>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</si>
  <si>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</si>
  <si>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</si>
  <si>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</si>
  <si>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</si>
  <si>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</si>
  <si>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</si>
  <si>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</si>
  <si>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</si>
  <si>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</si>
  <si>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</si>
  <si>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</si>
  <si>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</si>
  <si>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</si>
  <si>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</si>
  <si>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</si>
  <si>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</si>
  <si>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</si>
  <si>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</si>
  <si>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</si>
  <si>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</si>
  <si>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</si>
  <si>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</si>
  <si>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</si>
  <si>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</si>
  <si>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</si>
  <si>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</si>
  <si>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</si>
  <si>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</si>
  <si>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</si>
  <si>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</si>
  <si>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</si>
  <si>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</si>
  <si>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</si>
  <si>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</si>
  <si>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</si>
  <si>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</si>
  <si>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</si>
  <si>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</si>
  <si>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</si>
  <si>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</si>
  <si>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</si>
  <si>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</si>
  <si>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</si>
  <si>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</si>
  <si>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</si>
  <si>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</si>
  <si>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</si>
  <si>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</si>
  <si>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</si>
  <si>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</si>
  <si>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</si>
  <si>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</si>
  <si>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</si>
  <si>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</si>
  <si>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</si>
  <si>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</si>
  <si>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</si>
  <si>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</si>
  <si>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</si>
  <si>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</si>
  <si>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</si>
  <si>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</si>
  <si>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</si>
  <si>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</si>
  <si>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</si>
  <si>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</si>
  <si>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</si>
  <si>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</si>
  <si>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</si>
  <si>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</si>
  <si>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</si>
  <si>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</si>
  <si>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</si>
  <si>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</si>
  <si>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</si>
  <si>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</si>
  <si>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</si>
  <si>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</si>
  <si>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</si>
  <si>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</si>
  <si>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</si>
  <si>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</si>
  <si>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</si>
  <si>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</si>
  <si>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</si>
  <si>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(a,b)</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</si>
  <si>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</si>
  <si>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</si>
  <si>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</si>
  <si>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</si>
  <si>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</si>
  <si>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</si>
  <si>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</si>
  <si>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</si>
  <si>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</si>
  <si>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</si>
  <si>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</si>
  <si>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</si>
  <si>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</si>
  <si>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</si>
  <si>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</si>
  <si>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</si>
  <si>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</si>
  <si>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</si>
  <si>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</si>
  <si>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</si>
  <si>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</si>
  <si>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</si>
  <si>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</si>
  <si>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</si>
  <si>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</si>
  <si>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</si>
  <si>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</si>
  <si>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</si>
  <si>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</si>
  <si>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</si>
  <si>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</si>
  <si>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</si>
  <si>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</si>
  <si>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</si>
  <si>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</si>
  <si>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</si>
  <si>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</si>
  <si>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</si>
  <si>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</si>
  <si>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</si>
  <si>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</si>
  <si>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</si>
  <si>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</si>
  <si>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</si>
  <si>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</si>
  <si>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</si>
  <si>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</si>
  <si>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</si>
  <si>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</si>
  <si>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</si>
  <si>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</si>
  <si>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</si>
  <si>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</si>
  <si>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</si>
  <si>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</si>
  <si>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</si>
  <si>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</si>
  <si>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</si>
  <si>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</si>
  <si>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</si>
  <si>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</si>
  <si>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</si>
  <si>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</si>
  <si>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</si>
  <si>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</si>
  <si>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</si>
  <si>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</si>
  <si>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</si>
  <si>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</si>
  <si>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</si>
  <si>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</si>
  <si>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</si>
  <si>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</si>
  <si>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</si>
  <si>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</si>
  <si>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</si>
  <si>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</si>
  <si>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</si>
  <si>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</si>
  <si>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</si>
  <si>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</si>
  <si>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</si>
  <si>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</si>
  <si>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</si>
  <si>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</si>
  <si>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</si>
  <si>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</si>
  <si>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</si>
  <si>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</si>
  <si>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</si>
  <si>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</si>
  <si>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</si>
  <si>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</si>
  <si>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</si>
  <si>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</si>
  <si>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</si>
  <si>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</si>
  <si>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</si>
  <si>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</si>
  <si>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</si>
  <si>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</si>
  <si>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</si>
  <si>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</si>
  <si>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</si>
  <si>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</si>
  <si>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</si>
  <si>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</si>
  <si>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</si>
  <si>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</si>
  <si>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</si>
  <si>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</si>
  <si>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</si>
  <si>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</si>
  <si>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</si>
  <si>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</si>
  <si>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</si>
  <si>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</si>
  <si>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</si>
  <si>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</si>
  <si>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</si>
  <si>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</si>
  <si>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</si>
  <si>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</si>
  <si>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</si>
  <si>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</si>
  <si>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</si>
  <si>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</si>
  <si>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</si>
  <si>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</si>
  <si>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</si>
  <si>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</si>
  <si>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</si>
  <si>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</si>
  <si>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</si>
  <si>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</si>
  <si>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</si>
  <si>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</si>
  <si>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</si>
  <si>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</si>
  <si>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</si>
  <si>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</si>
  <si>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</si>
  <si>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</si>
  <si>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</si>
  <si>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</si>
  <si>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</si>
  <si>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</si>
  <si>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</si>
  <si>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</si>
  <si>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</si>
  <si>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</si>
  <si>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</si>
  <si>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</si>
  <si>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</si>
  <si>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</si>
  <si>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</si>
  <si>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</si>
  <si>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</si>
  <si>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</si>
  <si>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</si>
  <si>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</si>
  <si>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</si>
  <si>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</si>
  <si>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</si>
  <si>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</si>
  <si>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</si>
  <si>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</si>
  <si>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</si>
  <si>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</si>
  <si>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</si>
  <si>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</si>
  <si>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</si>
  <si>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</si>
  <si>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</si>
  <si>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</si>
  <si>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</si>
  <si>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</si>
  <si>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</si>
  <si>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</si>
  <si>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</si>
  <si>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</si>
  <si>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</si>
  <si>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</si>
  <si>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</si>
  <si>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</si>
  <si>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</si>
  <si>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</si>
  <si>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</si>
  <si>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</si>
  <si>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</si>
  <si>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</si>
  <si>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</si>
  <si>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</si>
  <si>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(1,2,a,b)</t>
  </si>
  <si>
    <t>(2,3,a,b)</t>
  </si>
  <si>
    <t>(b)</t>
  </si>
  <si>
    <t>(1,2,b)</t>
  </si>
  <si>
    <t>(3,b)</t>
  </si>
  <si>
    <t>(1,3,a,b)</t>
  </si>
  <si>
    <t>Adjusted Percent
(2008/09 - 2012/13)</t>
  </si>
  <si>
    <t>Adjusted Percent
(2013/14 - 2017/18)</t>
  </si>
  <si>
    <t>Adjusted Percent
(2018/19 - 2022/23)</t>
  </si>
  <si>
    <t>Count 
(2008/09-2012/13)</t>
  </si>
  <si>
    <t>Count 
(2013/14-2017/18)</t>
  </si>
  <si>
    <t>Count 
(2018/19-2022/23)</t>
  </si>
  <si>
    <t>Crude Percent
(2008/09-2012/13)</t>
  </si>
  <si>
    <t>Adjusted Percent
(2008/09-2012/13)</t>
  </si>
  <si>
    <t>Crude Percent
(2013/14-2017/18)</t>
  </si>
  <si>
    <t>Adjusted Percent
(2013/14-2017/18)</t>
  </si>
  <si>
    <t>Adjusted Percent
(2018/19-2022/23)</t>
  </si>
  <si>
    <t>2008/09-2012/13</t>
  </si>
  <si>
    <t>2013/14-2017/18</t>
  </si>
  <si>
    <t>2018/19-2022/23</t>
  </si>
  <si>
    <t>Crude and Age &amp; Sex Adjusted Average Mood &amp; Anxiety Disorders Prevalence by Regions, 2008/09-2012/13, 2013/14-2017/18 &amp; 2018/19-2022/23 (ref), per 100</t>
  </si>
  <si>
    <t>(1,3,b)</t>
  </si>
  <si>
    <t>(1,a,b)</t>
  </si>
  <si>
    <t>(3,a,b)</t>
  </si>
  <si>
    <t>(a)</t>
  </si>
  <si>
    <t>(1,b)</t>
  </si>
  <si>
    <t>(1,2)</t>
  </si>
  <si>
    <t>(1,3,a)</t>
  </si>
  <si>
    <t>(2,3,a)</t>
  </si>
  <si>
    <t xml:space="preserve">date:  November 28, 2024 </t>
  </si>
  <si>
    <t>Total count and percent of residents (age 10+) diagnosed with a disorder</t>
  </si>
  <si>
    <t>Age- and sex-adjusted percent of residents (age 10+) diagnosed with a disorder</t>
  </si>
  <si>
    <t>Health Region</t>
  </si>
  <si>
    <t>Community Area</t>
  </si>
  <si>
    <t>Neighborhood Cluster</t>
  </si>
  <si>
    <t>District</t>
  </si>
  <si>
    <t>Crude and Age &amp; Sex Adjusted Average Annual Hypertension Incidence by Income Quintile, 2012/13, 2017/18, and 2022/23(ref), per 100 person-years</t>
  </si>
  <si>
    <t>T1pyears</t>
  </si>
  <si>
    <t>T2pyears</t>
  </si>
  <si>
    <t>T3pyears</t>
  </si>
  <si>
    <t>1,2</t>
  </si>
  <si>
    <t>2,3</t>
  </si>
  <si>
    <t>If you require this document in a different accessible format, please contact us: by phone at 204-789-3819 or by email at info@cpe.umanitoba.ca.</t>
  </si>
  <si>
    <t>End of worksheet</t>
  </si>
  <si>
    <t>bold = statistically significant</t>
  </si>
  <si>
    <t>Crude Percent
(2018/19-2022/23)</t>
  </si>
  <si>
    <t xml:space="preserve">Mood and Anxiety Disorder Prevalence Counts, Crude Prevalence, and Adjusted Prevalence by Health Region, 2008/09-2012/13, 2013/14-2017/18 and 2018/19-2022/23
</t>
  </si>
  <si>
    <t xml:space="preserve">Mood and Anxiety Disorder Prevalence Counts, Crude Prevalence, and Adjusted Prevalence by Winnipeg Community Area, 2008/09-2012/13, 2013/14-2017/18 and 2018/19-2022/23
</t>
  </si>
  <si>
    <t xml:space="preserve">Mood and Anxiety Disorder Prevalence Counts, Crude Prevalence, and Adjusted Prevalence by Winnipeg Neighbourhood Cluster, 2008/09-2012/13, 2013/14-2017/18 and 2018/19-2022/23
</t>
  </si>
  <si>
    <t xml:space="preserve">Mood and Anxiety Disorder Prevalence Counts, Crude Prevalence, and Adjusted Prevalence by District in Southern Health-Santé Sud, 2008/09-2012/13, 2013/14-2017/18 and 2018/19-2022/23
</t>
  </si>
  <si>
    <t xml:space="preserve">Mood and Anxiety Disorder Prevalence Counts, Crude Prevalence, and Adjusted Prevalence by District in Interlake-Eastern RHA, 2008/09-2012/13, 2013/14-2017/18 and 2018/19-2022/23
</t>
  </si>
  <si>
    <t xml:space="preserve">Mood and Anxiety Disorder Prevalence Counts, Crude Prevalence, and Adjusted Prevalence by District in Prairie Mountain, 2008/09-2012/13, 2013/14-2017/18 and 2018/19-2022/23
</t>
  </si>
  <si>
    <t xml:space="preserve">Mood and Anxiety Disorder Prevalence Counts, Crude Prevalence, and Adjusted Prevalence by District in Northern Health Region, 2008/09-2012/13, 2013/14-2017/18 and 2018/19-2022/23
</t>
  </si>
  <si>
    <t xml:space="preserve">Adjusted Prevalence of Mood and Anxiety Disorders by Income Quintile, 2008/09-2012/13, 2013/14-2017/18 and 2018/19-2022/23
</t>
  </si>
  <si>
    <t xml:space="preserve">Statistical Tests for Adjusted Prevalence of Mood and Anxiety Disorders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</si>
</sst>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xf numFmtId="0" fontId="41"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(1,2,3,a,b)</c:v>
                  </c:pt>
                  <c:pt idx="2">
                    <c:v>Prairie Mountain Health (1,2,3,a,b)</c:v>
                  </c:pt>
                  <c:pt idx="3">
                    <c:v>Interlake-Eastern RHA (1,a,b)</c:v>
                  </c:pt>
                  <c:pt idx="4">
                    <c:v>Winnipeg RHA (b)</c:v>
                  </c:pt>
                  <c:pt idx="5">
                    <c:v>Southern Health-Santé Sud (1,2,3,b)</c:v>
                  </c:pt>
                </c:lvl>
                <c:lvl>
                  <c:pt idx="0">
                    <c:v>   </c:v>
                  </c:pt>
                </c:lvl>
              </c:multiLvlStrCache>
            </c:multiLvlStrRef>
          </c:cat>
          <c:val>
            <c:numRef>
              <c:f>'Graph Data'!$H$6:$H$11</c:f>
              <c:numCache>
                <c:formatCode>0.00</c:formatCode>
                <c:ptCount val="6"/>
                <c:pt idx="0">
                  <c:v>28.745838779</c:v>
                </c:pt>
                <c:pt idx="1">
                  <c:v>18.038805737000001</c:v>
                </c:pt>
                <c:pt idx="2">
                  <c:v>32.961658493999998</c:v>
                </c:pt>
                <c:pt idx="3">
                  <c:v>28.490933512000002</c:v>
                </c:pt>
                <c:pt idx="4">
                  <c:v>29.840555679000001</c:v>
                </c:pt>
                <c:pt idx="5">
                  <c:v>24.040558489999999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(1,2,3,a,b)</c:v>
                  </c:pt>
                  <c:pt idx="2">
                    <c:v>Prairie Mountain Health (1,2,3,a,b)</c:v>
                  </c:pt>
                  <c:pt idx="3">
                    <c:v>Interlake-Eastern RHA (1,a,b)</c:v>
                  </c:pt>
                  <c:pt idx="4">
                    <c:v>Winnipeg RHA (b)</c:v>
                  </c:pt>
                  <c:pt idx="5">
                    <c:v>Southern Health-Santé Sud (1,2,3,b)</c:v>
                  </c:pt>
                </c:lvl>
                <c:lvl>
                  <c:pt idx="0">
                    <c:v>   </c:v>
                  </c:pt>
                </c:lvl>
              </c:multiLvlStrCache>
            </c:multiLvlStrRef>
          </c:cat>
          <c:val>
            <c:numRef>
              <c:f>'Graph Data'!$G$6:$G$11</c:f>
              <c:numCache>
                <c:formatCode>0.00</c:formatCode>
                <c:ptCount val="6"/>
                <c:pt idx="0">
                  <c:v>25.158261899999999</c:v>
                </c:pt>
                <c:pt idx="1">
                  <c:v>19.785434584000001</c:v>
                </c:pt>
                <c:pt idx="2">
                  <c:v>28.251868139999999</c:v>
                </c:pt>
                <c:pt idx="3">
                  <c:v>24.670801597000001</c:v>
                </c:pt>
                <c:pt idx="4">
                  <c:v>25.754952711000001</c:v>
                </c:pt>
                <c:pt idx="5">
                  <c:v>20.499971327000001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(1,2,3,a,b)</c:v>
                  </c:pt>
                  <c:pt idx="2">
                    <c:v>Prairie Mountain Health (1,2,3,a,b)</c:v>
                  </c:pt>
                  <c:pt idx="3">
                    <c:v>Interlake-Eastern RHA (1,a,b)</c:v>
                  </c:pt>
                  <c:pt idx="4">
                    <c:v>Winnipeg RHA (b)</c:v>
                  </c:pt>
                  <c:pt idx="5">
                    <c:v>Southern Health-Santé Sud (1,2,3,b)</c:v>
                  </c:pt>
                </c:lvl>
                <c:lvl>
                  <c:pt idx="0">
                    <c:v>   </c:v>
                  </c:pt>
                </c:lvl>
              </c:multiLvlStrCache>
            </c:multiLvlStrRef>
          </c:cat>
          <c:val>
            <c:numRef>
              <c:f>'Graph Data'!$F$6:$F$11</c:f>
              <c:numCache>
                <c:formatCode>0.00</c:formatCode>
                <c:ptCount val="6"/>
                <c:pt idx="0">
                  <c:v>23.941744945</c:v>
                </c:pt>
                <c:pt idx="1">
                  <c:v>18.351112265000001</c:v>
                </c:pt>
                <c:pt idx="2">
                  <c:v>25.860409994000001</c:v>
                </c:pt>
                <c:pt idx="3">
                  <c:v>21.596389391999999</c:v>
                </c:pt>
                <c:pt idx="4">
                  <c:v>24.978246492</c:v>
                </c:pt>
                <c:pt idx="5">
                  <c:v>19.748023911000001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7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69900985164074225"/>
          <c:y val="0.11078180861795134"/>
          <c:w val="0.25288358546350709"/>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897864559209512"/>
          <c:w val="0.8661362333747884"/>
          <c:h val="0.5068715102968746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4.6274064140000002</c:v>
                </c:pt>
                <c:pt idx="1">
                  <c:v>4.0704201900000001</c:v>
                </c:pt>
                <c:pt idx="2">
                  <c:v>3.6716331217999998</c:v>
                </c:pt>
                <c:pt idx="3">
                  <c:v>3.8804839688000001</c:v>
                </c:pt>
                <c:pt idx="4">
                  <c:v>3.5567976469000002</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4.8376073433000002</c:v>
                </c:pt>
                <c:pt idx="1">
                  <c:v>4.3629819825</c:v>
                </c:pt>
                <c:pt idx="2">
                  <c:v>4.0645287426000003</c:v>
                </c:pt>
                <c:pt idx="3">
                  <c:v>3.9677023515999998</c:v>
                </c:pt>
                <c:pt idx="4">
                  <c:v>3.4111116050999999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4.0301472392999997</c:v>
                </c:pt>
                <c:pt idx="1">
                  <c:v>4.553255074</c:v>
                </c:pt>
                <c:pt idx="2">
                  <c:v>4.1296714468999998</c:v>
                </c:pt>
                <c:pt idx="3">
                  <c:v>3.9338578307000001</c:v>
                </c:pt>
                <c:pt idx="4">
                  <c:v>3.9464844957</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5"/>
        </c:scaling>
        <c:delete val="0"/>
        <c:axPos val="l"/>
        <c:numFmt formatCode="#,##0" sourceLinked="0"/>
        <c:majorTickMark val="out"/>
        <c:minorTickMark val="none"/>
        <c:tickLblPos val="nextTo"/>
        <c:spPr>
          <a:ln>
            <a:solidFill>
              <a:schemeClr val="tx1"/>
            </a:solidFill>
          </a:ln>
        </c:spPr>
        <c:crossAx val="27073536"/>
        <c:crosses val="autoZero"/>
        <c:crossBetween val="between"/>
        <c:majorUnit val="1"/>
      </c:valAx>
      <c:spPr>
        <a:ln>
          <a:solidFill>
            <a:schemeClr val="tx1"/>
          </a:solidFill>
        </a:ln>
      </c:spPr>
    </c:plotArea>
    <c:legend>
      <c:legendPos val="r"/>
      <c:layout>
        <c:manualLayout>
          <c:xMode val="edge"/>
          <c:yMode val="edge"/>
          <c:x val="0.64173777769405627"/>
          <c:y val="0.48409414983348076"/>
          <c:w val="0.31181927247181662"/>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4.4036096840000001</c:v>
                </c:pt>
                <c:pt idx="1">
                  <c:v>3.9110798099999999</c:v>
                </c:pt>
                <c:pt idx="2">
                  <c:v>3.5651426259000001</c:v>
                </c:pt>
                <c:pt idx="3">
                  <c:v>3.3173405174999999</c:v>
                </c:pt>
                <c:pt idx="4">
                  <c:v>2.9874115432999999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4.3444746038000002</c:v>
                </c:pt>
                <c:pt idx="1">
                  <c:v>4.0146976239000001</c:v>
                </c:pt>
                <c:pt idx="2">
                  <c:v>3.8032770204999999</c:v>
                </c:pt>
                <c:pt idx="3">
                  <c:v>3.6664291779</c:v>
                </c:pt>
                <c:pt idx="4">
                  <c:v>3.0973560329000001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4.2114297712999997</c:v>
                </c:pt>
                <c:pt idx="1">
                  <c:v>4.1643081370999999</c:v>
                </c:pt>
                <c:pt idx="2">
                  <c:v>4.0186709669000003</c:v>
                </c:pt>
                <c:pt idx="3">
                  <c:v>3.6601290083000002</c:v>
                </c:pt>
                <c:pt idx="4">
                  <c:v>3.1532289570000001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majorUnit val="1"/>
      </c:valAx>
      <c:spPr>
        <a:ln>
          <a:solidFill>
            <a:schemeClr val="tx1"/>
          </a:solidFill>
        </a:ln>
      </c:spPr>
    </c:plotArea>
    <c:legend>
      <c:legendPos val="r"/>
      <c:layout>
        <c:manualLayout>
          <c:xMode val="edge"/>
          <c:yMode val="edge"/>
          <c:x val="0.63557827550264356"/>
          <c:y val="0.44607314279085281"/>
          <c:w val="0.30379133230355776"/>
          <c:h val="0.20014162594316595"/>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mood and anxiety disorders by Manitoba health region for the years 2008/09-2012/13, 2013/14-2017/18, and 2018/19-2022/23. Values represent the age- and sex-adjusted percent of residents diagnosed with the disorder aged 1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5.1: Prevalence of Mood and Anxiety Disorders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10+) diagnosed with a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mood and anxiety disorder by rural income quintile, 2008/09-2012/13, 2013/14-2017/18 and 2018/19-2022/23, based on the age- and sex-adjusted percent of residents diagnosed with a disorder aged 1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Mood and Anxiety Disorders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10+) diagnosed with a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mood and anxiety disorder by urban income quintile, 2008/09-2012/13, 2013/14-2017/18 and 2018/19-2022/23, based on the age- and sex-adjusted percent of residents diagnosed with a disorder aged 1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Mood and Anxiety Disorders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10+) diagnosed with a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tableColumn id="10" xr3:uid="{9B6946B1-8EB7-4F82-B7C6-45A6E18E0B8E}" name="Adjusted Percent_x000a_(2013/14-2017/18)" dataDxfId="94"/>
    <tableColumn id="6" xr3:uid="{98A3EF03-EBD3-4B5B-968D-B7D8D08DA0B7}" name="Count _x000a_(2018/19-2022/23)" dataDxfId="93"/>
    <tableColumn id="7" xr3:uid="{207C225F-DEFE-422A-B44A-EF5A1D5B5E9B}" name="Crude Percent_x000a_(2018/19-2022/23)" dataDxfId="92"/>
    <tableColumn id="12" xr3:uid="{99B711D0-E2B7-4818-8B64-BF6600B64A94}" name="Adjusted Percent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Data - percent"/>
    <tableColumn id="4" xr3:uid="{17D3DE66-4D16-4579-9390-FCE7DFAD63F4}" name="Count _x000a_(2013/14-2017/18)" dataDxfId="83" dataCellStyle="Data - counts"/>
    <tableColumn id="5" xr3:uid="{CB9FD7DB-67DB-469A-B19C-D7838272F54A}" name="Crude Percent_x000a_(2013/14-2017/18)" dataDxfId="82"/>
    <tableColumn id="9" xr3:uid="{13A8AFE8-2E00-4BDF-B370-B87F79D187D2}" name="Adjusted Percent_x000a_(2013/14-2017/18)" dataDxfId="81" dataCellStyle="Data - percent"/>
    <tableColumn id="6" xr3:uid="{DE6F0234-9AFC-4F7C-B44E-7E3EF1DFD886}" name="Count _x000a_(2018/19-2022/23)" dataDxfId="80" dataCellStyle="Data - counts"/>
    <tableColumn id="7" xr3:uid="{DEF3260F-6C20-44F1-A215-7DE7E706528E}" name="Crude Percent_x000a_(2018/19-2022/23)" dataDxfId="79" dataCellStyle="Data - percent"/>
    <tableColumn id="10" xr3:uid="{FD57EE1E-18E1-452C-A821-2E362C658130}" name="Adjusted Percent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tableColumn id="9" xr3:uid="{2605FB17-AA4C-4FAA-83FA-01A01B6C0FC0}" name="Adjusted Percent_x000a_(2013/14-2017/18)" dataDxfId="68" dataCellStyle="Data - percent"/>
    <tableColumn id="6" xr3:uid="{43E0FA13-9B54-44D6-B201-10E3B3EA5D72}" name="Count _x000a_(2018/19-2022/23)" dataDxfId="67" dataCellStyle="Data - counts"/>
    <tableColumn id="7" xr3:uid="{C517B006-E5E4-45CE-8275-34DFC91A1A27}" name="Crude Percent_x000a_(2018/19-2022/23)" dataDxfId="66" dataCellStyle="Data - percent"/>
    <tableColumn id="10" xr3:uid="{B737B69A-8423-4615-A441-837880882BBA}" name="Adjusted Percent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tableColumn id="9" xr3:uid="{3F299B8B-FCEB-4979-A7AE-BD2BD5C89E3E}" name="Adjusted Percent_x000a_(2013/14-2017/18)" dataDxfId="55"/>
    <tableColumn id="6" xr3:uid="{F9BAEEB1-906A-4FDA-B891-D116C64ECB71}" name="Count _x000a_(2018/19-2022/23)" dataDxfId="54"/>
    <tableColumn id="7" xr3:uid="{0CF98AB4-2418-42C1-BA44-73FF78F5589D}" name="Crude Percent_x000a_(2018/19-2022/23)" dataDxfId="53"/>
    <tableColumn id="10" xr3:uid="{9C6E716E-CAD9-42C6-B721-1B82BF58347E}" name="Adjusted Percent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tableColumn id="9" xr3:uid="{670C5F53-3547-4206-A3B4-00F4526F41EF}" name="Adjusted Percent_x000a_(2013/14-2017/18)" dataDxfId="42"/>
    <tableColumn id="6" xr3:uid="{5AE41F3B-C96C-4164-9A3A-D1DA1E86C419}" name="Count _x000a_(2018/19-2022/23)" dataDxfId="41"/>
    <tableColumn id="7" xr3:uid="{CC94DDF7-9E48-4746-955D-E442C96C3982}" name="Crude Percent_x000a_(2018/19-2022/23)" dataDxfId="40"/>
    <tableColumn id="10" xr3:uid="{1DCF345B-E210-451E-A2D4-F32F96B5D28A}" name="Adjusted Percent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tableColumn id="9" xr3:uid="{0243E1F9-2123-42A5-BB23-E877D5619A14}" name="Adjusted Percent_x000a_(2013/14-2017/18)" dataDxfId="29"/>
    <tableColumn id="6" xr3:uid="{2EBEEC92-8AF4-4122-8D62-E2CACC3843A9}" name="Count _x000a_(2018/19-2022/23)" dataDxfId="28"/>
    <tableColumn id="7" xr3:uid="{EE37DAC4-2A3A-4DD3-9407-19801A4F6813}" name="Crude Percent_x000a_(2018/19-2022/23)" dataDxfId="27"/>
    <tableColumn id="10" xr3:uid="{E85AC16D-EACE-461E-8B26-B1F5656F1FD6}" name="Adjusted Percent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tableColumn id="9" xr3:uid="{7A0D3EB2-8D1A-44C5-A259-DABF8E4C74B0}" name="Adjusted Percent_x000a_(2013/14-2017/18)" dataDxfId="16"/>
    <tableColumn id="6" xr3:uid="{FB9C8903-1AC8-4A75-8E6F-8F2F08F49C57}" name="Count _x000a_(2018/19-2022/23)" dataDxfId="15"/>
    <tableColumn id="7" xr3:uid="{290570BD-3038-4C7F-AC18-9BCCFD7BFA28}" name="Crude Percent_x000a_(2018/19-2022/23)" dataDxfId="14"/>
    <tableColumn id="10" xr3:uid="{926D0B2F-0520-4633-993E-B9FF02B30FFE}" name="Adjusted Percent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Data - percent"/>
    <tableColumn id="3" xr3:uid="{25DBBBAA-19F0-44AB-A7A3-E2C9680F4E3D}" name="Adjusted Percent_x000a_(2013/14 - 2017/18)" dataDxfId="7" dataCellStyle="Data - percent"/>
    <tableColumn id="4" xr3:uid="{B1A4B07F-07FA-4054-9241-0E968E724E9B}" name="Adjusted Percent_x000a_(2018/19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E17748-556A-4F12-A975-6DC1D545A4CB}" name="Table919331221303948664" displayName="Table919331221303948664" ref="A2:B13" totalsRowShown="0" headerRowDxfId="5" dataDxfId="3" headerRowBorderDxfId="4">
  <tableColumns count="2">
    <tableColumn id="1" xr3:uid="{508F849F-E8B5-4453-8F95-422BCB4979BF}" name="Statistical Tests" dataDxfId="2"/>
    <tableColumn id="2" xr3:uid="{5EEF2F5C-C440-4F29-A8B5-F01CFEBA1A40}"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472</v>
      </c>
      <c r="B1" s="61"/>
      <c r="C1" s="61"/>
      <c r="D1" s="61"/>
      <c r="E1" s="61"/>
      <c r="F1" s="61"/>
      <c r="G1" s="61"/>
      <c r="H1" s="61"/>
      <c r="I1" s="61"/>
      <c r="J1" s="61"/>
      <c r="K1" s="61"/>
      <c r="L1" s="61"/>
    </row>
    <row r="2" spans="1:18" s="62" customFormat="1" ht="18.899999999999999" customHeight="1" x14ac:dyDescent="0.3">
      <c r="A2" s="1" t="s">
        <v>456</v>
      </c>
      <c r="B2" s="63"/>
      <c r="C2" s="63"/>
      <c r="D2" s="63"/>
      <c r="E2" s="63"/>
      <c r="F2" s="63"/>
      <c r="G2" s="63"/>
      <c r="H2" s="63"/>
      <c r="I2" s="63"/>
      <c r="J2" s="63"/>
      <c r="K2" s="61"/>
      <c r="L2" s="61"/>
    </row>
    <row r="3" spans="1:18" s="66" customFormat="1" ht="54" customHeight="1" x14ac:dyDescent="0.3">
      <c r="A3" s="102" t="s">
        <v>458</v>
      </c>
      <c r="B3" s="64" t="s">
        <v>435</v>
      </c>
      <c r="C3" s="64" t="s">
        <v>438</v>
      </c>
      <c r="D3" s="64" t="s">
        <v>439</v>
      </c>
      <c r="E3" s="64" t="s">
        <v>436</v>
      </c>
      <c r="F3" s="64" t="s">
        <v>440</v>
      </c>
      <c r="G3" s="64" t="s">
        <v>441</v>
      </c>
      <c r="H3" s="64" t="s">
        <v>437</v>
      </c>
      <c r="I3" s="64" t="s">
        <v>471</v>
      </c>
      <c r="J3" s="64" t="s">
        <v>442</v>
      </c>
      <c r="Q3" s="67"/>
      <c r="R3" s="67"/>
    </row>
    <row r="4" spans="1:18" s="62" customFormat="1" ht="18.899999999999999" customHeight="1" x14ac:dyDescent="0.3">
      <c r="A4" s="68" t="s">
        <v>174</v>
      </c>
      <c r="B4" s="69">
        <v>28534</v>
      </c>
      <c r="C4" s="70">
        <v>18.996704504</v>
      </c>
      <c r="D4" s="70">
        <v>19.748023911000001</v>
      </c>
      <c r="E4" s="69">
        <v>33103</v>
      </c>
      <c r="F4" s="70">
        <v>20.113500342999998</v>
      </c>
      <c r="G4" s="70">
        <v>20.499971327000001</v>
      </c>
      <c r="H4" s="69">
        <v>42224</v>
      </c>
      <c r="I4" s="70">
        <v>23.485699664999999</v>
      </c>
      <c r="J4" s="71">
        <v>24.040558489999999</v>
      </c>
    </row>
    <row r="5" spans="1:18" s="62" customFormat="1" ht="18.899999999999999" customHeight="1" x14ac:dyDescent="0.3">
      <c r="A5" s="68" t="s">
        <v>169</v>
      </c>
      <c r="B5" s="69">
        <v>155366</v>
      </c>
      <c r="C5" s="70">
        <v>24.963807412000001</v>
      </c>
      <c r="D5" s="70">
        <v>24.978246492</v>
      </c>
      <c r="E5" s="69">
        <v>173174</v>
      </c>
      <c r="F5" s="70">
        <v>25.795659362999999</v>
      </c>
      <c r="G5" s="70">
        <v>25.754952711000001</v>
      </c>
      <c r="H5" s="69">
        <v>209940</v>
      </c>
      <c r="I5" s="70">
        <v>29.998542512</v>
      </c>
      <c r="J5" s="71">
        <v>29.840555679000001</v>
      </c>
    </row>
    <row r="6" spans="1:18" s="62" customFormat="1" ht="18.899999999999999" customHeight="1" x14ac:dyDescent="0.3">
      <c r="A6" s="68" t="s">
        <v>49</v>
      </c>
      <c r="B6" s="69">
        <v>23576</v>
      </c>
      <c r="C6" s="70">
        <v>22.056113237000002</v>
      </c>
      <c r="D6" s="70">
        <v>21.596389391999999</v>
      </c>
      <c r="E6" s="69">
        <v>28143</v>
      </c>
      <c r="F6" s="70">
        <v>25.016667111</v>
      </c>
      <c r="G6" s="70">
        <v>24.670801597000001</v>
      </c>
      <c r="H6" s="69">
        <v>34070</v>
      </c>
      <c r="I6" s="70">
        <v>28.856741145000001</v>
      </c>
      <c r="J6" s="71">
        <v>28.490933512000002</v>
      </c>
    </row>
    <row r="7" spans="1:18" s="62" customFormat="1" ht="18.899999999999999" customHeight="1" x14ac:dyDescent="0.3">
      <c r="A7" s="68" t="s">
        <v>172</v>
      </c>
      <c r="B7" s="69">
        <v>37655</v>
      </c>
      <c r="C7" s="70">
        <v>26.273374267000001</v>
      </c>
      <c r="D7" s="70">
        <v>25.860409994000001</v>
      </c>
      <c r="E7" s="69">
        <v>42019</v>
      </c>
      <c r="F7" s="70">
        <v>28.547843574000002</v>
      </c>
      <c r="G7" s="70">
        <v>28.251868139999999</v>
      </c>
      <c r="H7" s="69">
        <v>50137</v>
      </c>
      <c r="I7" s="70">
        <v>33.267643390000003</v>
      </c>
      <c r="J7" s="71">
        <v>32.961658493999998</v>
      </c>
    </row>
    <row r="8" spans="1:18" s="62" customFormat="1" ht="18.899999999999999" customHeight="1" x14ac:dyDescent="0.3">
      <c r="A8" s="68" t="s">
        <v>170</v>
      </c>
      <c r="B8" s="69">
        <v>10115</v>
      </c>
      <c r="C8" s="70">
        <v>17.451991925000002</v>
      </c>
      <c r="D8" s="70">
        <v>18.351112265000001</v>
      </c>
      <c r="E8" s="69">
        <v>11719</v>
      </c>
      <c r="F8" s="70">
        <v>19.437395298999999</v>
      </c>
      <c r="G8" s="70">
        <v>19.785434584000001</v>
      </c>
      <c r="H8" s="69">
        <v>10926</v>
      </c>
      <c r="I8" s="70">
        <v>17.587972055000002</v>
      </c>
      <c r="J8" s="71">
        <v>18.038805737000001</v>
      </c>
      <c r="Q8" s="72"/>
    </row>
    <row r="9" spans="1:18" s="62" customFormat="1" ht="18.899999999999999" customHeight="1" x14ac:dyDescent="0.3">
      <c r="A9" s="73" t="s">
        <v>29</v>
      </c>
      <c r="B9" s="74">
        <v>256950</v>
      </c>
      <c r="C9" s="75">
        <v>23.658086102999999</v>
      </c>
      <c r="D9" s="75">
        <v>23.941744945</v>
      </c>
      <c r="E9" s="74">
        <v>290174</v>
      </c>
      <c r="F9" s="75">
        <v>24.985641870999999</v>
      </c>
      <c r="G9" s="75">
        <v>25.158261899999999</v>
      </c>
      <c r="H9" s="74">
        <v>349460</v>
      </c>
      <c r="I9" s="75">
        <v>28.745838779</v>
      </c>
      <c r="J9" s="76">
        <v>28.745838779</v>
      </c>
    </row>
    <row r="10" spans="1:18" ht="18.899999999999999" customHeight="1" x14ac:dyDescent="0.25">
      <c r="A10" s="77" t="s">
        <v>420</v>
      </c>
    </row>
    <row r="11" spans="1:18" x14ac:dyDescent="0.25">
      <c r="B11" s="79"/>
      <c r="H11" s="79"/>
    </row>
    <row r="12" spans="1:18" x14ac:dyDescent="0.25">
      <c r="A12" s="119" t="s">
        <v>468</v>
      </c>
      <c r="B12" s="80"/>
      <c r="C12" s="80"/>
      <c r="D12" s="80"/>
      <c r="E12" s="80"/>
      <c r="F12" s="80"/>
      <c r="G12" s="80"/>
      <c r="H12" s="80"/>
      <c r="I12" s="80"/>
      <c r="J12" s="80"/>
    </row>
    <row r="13" spans="1:18" x14ac:dyDescent="0.25">
      <c r="B13" s="79"/>
      <c r="H13" s="79"/>
    </row>
    <row r="14" spans="1:18" ht="15.6" x14ac:dyDescent="0.3">
      <c r="A14" s="121" t="s">
        <v>469</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D15" sqref="D15"/>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Mood &amp; Anxiety Disorders Prevalence by Regions, 2008/09-2012/13, 2013/14-2017/18 &amp; 2018/19-2022/23 (ref), per 100</v>
      </c>
    </row>
    <row r="3" spans="1:34" x14ac:dyDescent="0.3">
      <c r="B3" s="30" t="str">
        <f>'Raw Data'!B6</f>
        <v xml:space="preserve">date:  November 28, 2024 </v>
      </c>
    </row>
    <row r="4" spans="1:34" x14ac:dyDescent="0.3">
      <c r="AD4"/>
      <c r="AE4"/>
    </row>
    <row r="5" spans="1:34" s="3" customFormat="1" x14ac:dyDescent="0.3">
      <c r="A5" s="3" t="s">
        <v>239</v>
      </c>
      <c r="B5" s="2" t="s">
        <v>179</v>
      </c>
      <c r="C5" s="3" t="s">
        <v>129</v>
      </c>
      <c r="D5" s="32" t="s">
        <v>395</v>
      </c>
      <c r="E5" s="2" t="s">
        <v>396</v>
      </c>
      <c r="F5" s="7" t="s">
        <v>443</v>
      </c>
      <c r="G5" s="7" t="s">
        <v>444</v>
      </c>
      <c r="H5" s="7" t="s">
        <v>445</v>
      </c>
      <c r="I5" s="15"/>
      <c r="J5" s="19" t="s">
        <v>268</v>
      </c>
      <c r="K5" s="16"/>
    </row>
    <row r="6" spans="1:34" x14ac:dyDescent="0.3">
      <c r="A6">
        <v>6</v>
      </c>
      <c r="B6" s="33" t="s">
        <v>130</v>
      </c>
      <c r="C6" t="str">
        <f>IF('Raw Data'!BC13&lt;0,CONCATENATE("(",-1*'Raw Data'!BC13,")"),'Raw Data'!BC13)</f>
        <v>(b)</v>
      </c>
      <c r="D6" s="34" t="s">
        <v>48</v>
      </c>
      <c r="E6" s="30" t="str">
        <f t="shared" ref="E6:E11" si="0">CONCATENATE(B6)&amp; (C6)</f>
        <v>Manitoba (b)</v>
      </c>
      <c r="F6" s="13">
        <f>'Raw Data'!E13</f>
        <v>23.941744945</v>
      </c>
      <c r="G6" s="13">
        <f>'Raw Data'!Q13</f>
        <v>25.158261899999999</v>
      </c>
      <c r="H6" s="13">
        <f>'Raw Data'!AC13</f>
        <v>28.745838779</v>
      </c>
      <c r="J6" s="19">
        <v>8</v>
      </c>
      <c r="K6" s="17" t="s">
        <v>162</v>
      </c>
      <c r="L6" s="35"/>
      <c r="M6"/>
      <c r="N6" s="33"/>
      <c r="S6" s="6"/>
      <c r="T6" s="6"/>
      <c r="U6" s="6"/>
      <c r="AA6"/>
      <c r="AB6"/>
      <c r="AC6"/>
      <c r="AD6"/>
      <c r="AE6"/>
    </row>
    <row r="7" spans="1:34" x14ac:dyDescent="0.3">
      <c r="A7">
        <v>5</v>
      </c>
      <c r="B7" s="33" t="s">
        <v>170</v>
      </c>
      <c r="C7" t="str">
        <f>IF('Raw Data'!BC12&lt;0,CONCATENATE("(",-1*'Raw Data'!BC12,")"),'Raw Data'!BC12)</f>
        <v>(1,2,3,a,b)</v>
      </c>
      <c r="D7"/>
      <c r="E7" s="30" t="str">
        <f t="shared" si="0"/>
        <v>Northern Health Region (1,2,3,a,b)</v>
      </c>
      <c r="F7" s="13">
        <f>'Raw Data'!E12</f>
        <v>18.351112265000001</v>
      </c>
      <c r="G7" s="13">
        <f>'Raw Data'!Q12</f>
        <v>19.785434584000001</v>
      </c>
      <c r="H7" s="13">
        <f>'Raw Data'!AC12</f>
        <v>18.038805737000001</v>
      </c>
      <c r="J7" s="19">
        <v>9</v>
      </c>
      <c r="K7" s="16" t="s">
        <v>163</v>
      </c>
      <c r="L7" s="35"/>
      <c r="M7"/>
      <c r="N7" s="33"/>
      <c r="S7" s="6"/>
      <c r="T7" s="6"/>
      <c r="U7" s="6"/>
      <c r="AA7"/>
      <c r="AB7"/>
      <c r="AC7"/>
      <c r="AD7"/>
      <c r="AE7"/>
    </row>
    <row r="8" spans="1:34" x14ac:dyDescent="0.3">
      <c r="A8">
        <v>4</v>
      </c>
      <c r="B8" s="33" t="s">
        <v>172</v>
      </c>
      <c r="C8" t="str">
        <f>IF('Raw Data'!BC11&lt;0,CONCATENATE("(",-1*'Raw Data'!BC11,")"),'Raw Data'!BC11)</f>
        <v>(1,2,3,a,b)</v>
      </c>
      <c r="D8"/>
      <c r="E8" s="30" t="str">
        <f t="shared" si="0"/>
        <v>Prairie Mountain Health (1,2,3,a,b)</v>
      </c>
      <c r="F8" s="13">
        <f>'Raw Data'!E11</f>
        <v>25.860409994000001</v>
      </c>
      <c r="G8" s="13">
        <f>'Raw Data'!Q11</f>
        <v>28.251868139999999</v>
      </c>
      <c r="H8" s="13">
        <f>'Raw Data'!AC11</f>
        <v>32.961658493999998</v>
      </c>
      <c r="J8" s="19">
        <v>10</v>
      </c>
      <c r="K8" s="16" t="s">
        <v>165</v>
      </c>
      <c r="L8" s="35"/>
      <c r="M8"/>
      <c r="N8" s="33"/>
      <c r="S8" s="6"/>
      <c r="T8" s="6"/>
      <c r="U8" s="6"/>
      <c r="AA8"/>
      <c r="AB8"/>
      <c r="AC8"/>
      <c r="AD8"/>
      <c r="AE8"/>
    </row>
    <row r="9" spans="1:34" x14ac:dyDescent="0.3">
      <c r="A9">
        <v>3</v>
      </c>
      <c r="B9" s="33" t="s">
        <v>171</v>
      </c>
      <c r="C9" t="str">
        <f>IF('Raw Data'!BC10&lt;0,CONCATENATE("(",-1*'Raw Data'!BC10,")"),'Raw Data'!BC10)</f>
        <v>(1,a,b)</v>
      </c>
      <c r="D9"/>
      <c r="E9" s="30" t="str">
        <f t="shared" si="0"/>
        <v>Interlake-Eastern RHA (1,a,b)</v>
      </c>
      <c r="F9" s="13">
        <f>'Raw Data'!E10</f>
        <v>21.596389391999999</v>
      </c>
      <c r="G9" s="13">
        <f>'Raw Data'!Q10</f>
        <v>24.670801597000001</v>
      </c>
      <c r="H9" s="13">
        <f>'Raw Data'!AC10</f>
        <v>28.490933512000002</v>
      </c>
      <c r="J9" s="19">
        <v>11</v>
      </c>
      <c r="K9" s="16" t="s">
        <v>164</v>
      </c>
      <c r="L9" s="35"/>
      <c r="M9"/>
      <c r="N9" s="33"/>
      <c r="S9" s="6"/>
      <c r="T9" s="6"/>
      <c r="U9" s="6"/>
      <c r="AA9"/>
      <c r="AB9"/>
      <c r="AC9"/>
      <c r="AD9"/>
      <c r="AE9"/>
    </row>
    <row r="10" spans="1:34" x14ac:dyDescent="0.3">
      <c r="A10">
        <v>2</v>
      </c>
      <c r="B10" s="33" t="s">
        <v>173</v>
      </c>
      <c r="C10" t="str">
        <f>IF('Raw Data'!BC9&lt;0,CONCATENATE("(",-1*'Raw Data'!BC9,")"),'Raw Data'!BC9)</f>
        <v>(b)</v>
      </c>
      <c r="D10"/>
      <c r="E10" s="30" t="str">
        <f t="shared" si="0"/>
        <v>Winnipeg RHA (b)</v>
      </c>
      <c r="F10" s="13">
        <f>'Raw Data'!E9</f>
        <v>24.978246492</v>
      </c>
      <c r="G10" s="13">
        <f>'Raw Data'!Q9</f>
        <v>25.754952711000001</v>
      </c>
      <c r="H10" s="13">
        <f>'Raw Data'!AC9</f>
        <v>29.840555679000001</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(1,2,3,b)</v>
      </c>
      <c r="D11"/>
      <c r="E11" s="30" t="str">
        <f t="shared" si="0"/>
        <v>Southern Health-Santé Sud (1,2,3,b)</v>
      </c>
      <c r="F11" s="13">
        <f>'Raw Data'!E8</f>
        <v>19.748023911000001</v>
      </c>
      <c r="G11" s="13">
        <f>'Raw Data'!Q8</f>
        <v>20.499971327000001</v>
      </c>
      <c r="H11" s="13">
        <f>'Raw Data'!AC8</f>
        <v>24.040558489999999</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Hypertension Incidence by Income Quintile, 2012/13, 2017/18, and 2022/23(ref), per 100 person-years</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422</v>
      </c>
      <c r="O17" s="6" t="s">
        <v>423</v>
      </c>
      <c r="P17" s="6" t="s">
        <v>424</v>
      </c>
      <c r="R17" s="35"/>
      <c r="V17"/>
      <c r="W17"/>
      <c r="X17"/>
      <c r="AF17" s="6"/>
      <c r="AG17" s="6"/>
      <c r="AH17" s="6"/>
    </row>
    <row r="18" spans="1:34" x14ac:dyDescent="0.3">
      <c r="B18"/>
      <c r="D18"/>
      <c r="E18"/>
      <c r="F18" s="6" t="s">
        <v>397</v>
      </c>
      <c r="G18" s="6" t="s">
        <v>398</v>
      </c>
      <c r="H18" s="6" t="s">
        <v>399</v>
      </c>
      <c r="I18"/>
      <c r="J18" s="6"/>
      <c r="K18" s="6"/>
      <c r="L18" s="6"/>
      <c r="M18" s="6"/>
      <c r="N18" s="43" t="s">
        <v>421</v>
      </c>
      <c r="O18" s="6"/>
      <c r="Q18" s="3"/>
      <c r="R18" s="35"/>
      <c r="V18"/>
      <c r="W18"/>
      <c r="X18"/>
      <c r="AF18" s="6"/>
      <c r="AG18" s="6"/>
      <c r="AH18" s="6"/>
    </row>
    <row r="19" spans="1:34" x14ac:dyDescent="0.3">
      <c r="B19" s="3" t="s">
        <v>30</v>
      </c>
      <c r="C19" s="3" t="s">
        <v>414</v>
      </c>
      <c r="D19" s="32" t="s">
        <v>395</v>
      </c>
      <c r="E19" s="2" t="s">
        <v>396</v>
      </c>
      <c r="F19" s="7" t="s">
        <v>443</v>
      </c>
      <c r="G19" s="7" t="s">
        <v>444</v>
      </c>
      <c r="H19" s="7" t="s">
        <v>445</v>
      </c>
      <c r="I19" s="7"/>
      <c r="J19" s="19" t="s">
        <v>268</v>
      </c>
      <c r="K19" s="16"/>
      <c r="L19" s="7"/>
      <c r="M19" s="14"/>
      <c r="N19" s="7" t="s">
        <v>443</v>
      </c>
      <c r="O19" s="7" t="s">
        <v>444</v>
      </c>
      <c r="P19" s="7" t="s">
        <v>445</v>
      </c>
    </row>
    <row r="20" spans="1:34" ht="27" x14ac:dyDescent="0.3">
      <c r="A20" t="s">
        <v>28</v>
      </c>
      <c r="B20" s="46" t="s">
        <v>415</v>
      </c>
      <c r="C20" s="33" t="str">
        <f>IF(OR('Raw Inc Data'!BS9="s",'Raw Inc Data'!BT9="s",'Raw Inc Data'!BU9="s")," (s)","")</f>
        <v/>
      </c>
      <c r="D20" t="s">
        <v>28</v>
      </c>
      <c r="E20" s="46" t="str">
        <f>CONCATENATE(B20,C20)</f>
        <v>R1
(Lowest)</v>
      </c>
      <c r="F20" s="13">
        <f>'Raw Inc Data'!D9</f>
        <v>4.6274064140000002</v>
      </c>
      <c r="G20" s="13">
        <f>'Raw Inc Data'!U9</f>
        <v>4.8376073433000002</v>
      </c>
      <c r="H20" s="13">
        <f>'Raw Inc Data'!AL9</f>
        <v>4.0301472392999997</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4.0704201900000001</v>
      </c>
      <c r="G21" s="13">
        <f>'Raw Inc Data'!U10</f>
        <v>4.3629819825</v>
      </c>
      <c r="H21" s="13">
        <f>'Raw Inc Data'!AL10</f>
        <v>4.553255074</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3.6716331217999998</v>
      </c>
      <c r="G22" s="13">
        <f>'Raw Inc Data'!U11</f>
        <v>4.0645287426000003</v>
      </c>
      <c r="H22" s="13">
        <f>'Raw Inc Data'!AL11</f>
        <v>4.1296714468999998</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3.8804839688000001</v>
      </c>
      <c r="G23" s="13">
        <f>'Raw Inc Data'!U12</f>
        <v>3.9677023515999998</v>
      </c>
      <c r="H23" s="13">
        <f>'Raw Inc Data'!AL12</f>
        <v>3.9338578307000001</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416</v>
      </c>
      <c r="C24" s="33" t="str">
        <f>IF(OR('Raw Inc Data'!BS13="s",'Raw Inc Data'!BT13="s",'Raw Inc Data'!BU13="s")," (s)","")</f>
        <v/>
      </c>
      <c r="D24"/>
      <c r="E24" s="46" t="str">
        <f t="shared" si="1"/>
        <v>Rural R5
(Highest)</v>
      </c>
      <c r="F24" s="13">
        <f>'Raw Inc Data'!D13</f>
        <v>3.5567976469000002</v>
      </c>
      <c r="G24" s="13">
        <f>'Raw Inc Data'!U13</f>
        <v>3.4111116050999999</v>
      </c>
      <c r="H24" s="13">
        <f>'Raw Inc Data'!AL13</f>
        <v>3.9464844957</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417</v>
      </c>
      <c r="C25" s="33" t="str">
        <f>IF(OR('Raw Inc Data'!BS14="s",'Raw Inc Data'!BT14="s",'Raw Inc Data'!BU14="s")," (s)","")</f>
        <v/>
      </c>
      <c r="D25" t="s">
        <v>28</v>
      </c>
      <c r="E25" s="46" t="str">
        <f t="shared" si="1"/>
        <v>U1
(Lowest)</v>
      </c>
      <c r="F25" s="13">
        <f>'Raw Inc Data'!D14</f>
        <v>4.4036096840000001</v>
      </c>
      <c r="G25" s="13">
        <f>'Raw Inc Data'!U14</f>
        <v>4.3444746038000002</v>
      </c>
      <c r="H25" s="13">
        <f>'Raw Inc Data'!AL14</f>
        <v>4.2114297712999997</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3.9110798099999999</v>
      </c>
      <c r="G26" s="13">
        <f>'Raw Inc Data'!U15</f>
        <v>4.0146976239000001</v>
      </c>
      <c r="H26" s="13">
        <f>'Raw Inc Data'!AL15</f>
        <v>4.1643081370999999</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3.5651426259000001</v>
      </c>
      <c r="G27" s="13">
        <f>'Raw Inc Data'!U16</f>
        <v>3.8032770204999999</v>
      </c>
      <c r="H27" s="13">
        <f>'Raw Inc Data'!AL16</f>
        <v>4.0186709669000003</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3.3173405174999999</v>
      </c>
      <c r="G28" s="13">
        <f>'Raw Inc Data'!U17</f>
        <v>3.6664291779</v>
      </c>
      <c r="H28" s="13">
        <f>'Raw Inc Data'!AL17</f>
        <v>3.6601290083000002</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418</v>
      </c>
      <c r="C29" s="33" t="str">
        <f>IF(OR('Raw Inc Data'!BS18="s",'Raw Inc Data'!BT18="s",'Raw Inc Data'!BU18="s")," (s)","")</f>
        <v/>
      </c>
      <c r="D29"/>
      <c r="E29" s="46" t="str">
        <f t="shared" si="1"/>
        <v>Urban U5
(Highest)</v>
      </c>
      <c r="F29" s="13">
        <f>'Raw Inc Data'!D18</f>
        <v>2.9874115432999999</v>
      </c>
      <c r="G29" s="13">
        <f>'Raw Inc Data'!U18</f>
        <v>3.0973560329000001</v>
      </c>
      <c r="H29" s="13">
        <f>'Raw Inc Data'!AL18</f>
        <v>3.1532289570000001</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246</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401</v>
      </c>
      <c r="G33" s="36" t="s">
        <v>402</v>
      </c>
      <c r="H33" t="s">
        <v>403</v>
      </c>
      <c r="I33"/>
      <c r="J33" s="43" t="s">
        <v>400</v>
      </c>
      <c r="K33" s="6"/>
      <c r="L33" s="37"/>
      <c r="M33" s="36"/>
      <c r="N33" s="36"/>
      <c r="O33" s="36"/>
      <c r="R33" s="35"/>
      <c r="V33"/>
      <c r="W33"/>
      <c r="X33"/>
      <c r="AF33" s="6"/>
      <c r="AG33" s="6"/>
      <c r="AH33" s="6"/>
    </row>
    <row r="34" spans="2:34" x14ac:dyDescent="0.3">
      <c r="B34"/>
      <c r="D34"/>
      <c r="E34" s="27" t="s">
        <v>272</v>
      </c>
      <c r="F34" s="28" t="str">
        <f>IF('Raw Inc Data'!BN9="r","*","")</f>
        <v>*</v>
      </c>
      <c r="G34" s="28" t="str">
        <f>IF('Raw Inc Data'!BO9="r","*","")</f>
        <v>*</v>
      </c>
      <c r="H34" s="28" t="str">
        <f>IF('Raw Inc Data'!BP9="r","*","")</f>
        <v>*</v>
      </c>
      <c r="I34" s="26"/>
      <c r="J34" s="44" t="s">
        <v>272</v>
      </c>
      <c r="K34" s="44" t="s">
        <v>404</v>
      </c>
      <c r="L34" s="44" t="s">
        <v>406</v>
      </c>
      <c r="M34" s="44" t="s">
        <v>407</v>
      </c>
      <c r="N34"/>
      <c r="O34" s="35"/>
    </row>
    <row r="35" spans="2:34" x14ac:dyDescent="0.3">
      <c r="B35"/>
      <c r="D35"/>
      <c r="E35" s="27" t="s">
        <v>271</v>
      </c>
      <c r="F35" s="28" t="str">
        <f>IF('Raw Inc Data'!BN14="u","*","")</f>
        <v>*</v>
      </c>
      <c r="G35" s="28" t="str">
        <f>IF('Raw Inc Data'!BO14="u","*","")</f>
        <v>*</v>
      </c>
      <c r="H35" s="28" t="str">
        <f>IF('Raw Inc Data'!BP14="u","*","")</f>
        <v>*</v>
      </c>
      <c r="I35" s="38"/>
      <c r="J35" s="44" t="s">
        <v>271</v>
      </c>
      <c r="K35" s="44" t="s">
        <v>405</v>
      </c>
      <c r="L35" s="44" t="s">
        <v>409</v>
      </c>
      <c r="M35" s="44" t="s">
        <v>408</v>
      </c>
      <c r="N35"/>
      <c r="O35" s="35"/>
    </row>
    <row r="36" spans="2:34" x14ac:dyDescent="0.3">
      <c r="B36"/>
      <c r="D36"/>
      <c r="E36" s="39" t="s">
        <v>274</v>
      </c>
      <c r="F36" s="40"/>
      <c r="G36" s="28" t="str">
        <f>IF('Raw Inc Data'!BQ9="a"," (a)","")</f>
        <v/>
      </c>
      <c r="H36" s="28" t="str">
        <f>IF('Raw Inc Data'!BR9="b"," (b)","")</f>
        <v xml:space="preserve"> (b)</v>
      </c>
      <c r="I36" s="26"/>
      <c r="J36" s="44" t="s">
        <v>274</v>
      </c>
      <c r="K36" s="44"/>
      <c r="L36" s="44" t="s">
        <v>410</v>
      </c>
      <c r="M36" s="44" t="s">
        <v>411</v>
      </c>
      <c r="N36" s="6"/>
      <c r="O36" s="35"/>
    </row>
    <row r="37" spans="2:34" x14ac:dyDescent="0.3">
      <c r="B37"/>
      <c r="D37"/>
      <c r="E37" s="39" t="s">
        <v>273</v>
      </c>
      <c r="F37" s="40"/>
      <c r="G37" s="28" t="str">
        <f>IF('Raw Inc Data'!BQ14="a"," (a)","")</f>
        <v/>
      </c>
      <c r="H37" s="28" t="str">
        <f>IF('Raw Inc Data'!BR14="b"," (b)","")</f>
        <v/>
      </c>
      <c r="I37" s="26"/>
      <c r="J37" s="45" t="s">
        <v>273</v>
      </c>
      <c r="K37" s="44"/>
      <c r="L37" s="44" t="s">
        <v>412</v>
      </c>
      <c r="M37" s="28" t="s">
        <v>413</v>
      </c>
      <c r="N37" s="6"/>
      <c r="O37" s="35"/>
    </row>
    <row r="38" spans="2:34" x14ac:dyDescent="0.3">
      <c r="B38"/>
      <c r="D38"/>
      <c r="E38" s="27" t="s">
        <v>378</v>
      </c>
      <c r="F38" s="29" t="str">
        <f>CONCATENATE(F$19,F34)</f>
        <v>2008/09-2012/13*</v>
      </c>
      <c r="G38" s="29" t="str">
        <f>CONCATENATE(G$19,G34,G36)</f>
        <v>2013/14-2017/18*</v>
      </c>
      <c r="H38" s="29" t="str">
        <f>CONCATENATE(H$19,H34,H36)</f>
        <v>2018/19-2022/23* (b)</v>
      </c>
      <c r="I38" s="6"/>
      <c r="J38" s="44"/>
      <c r="K38" s="44"/>
      <c r="L38" s="44"/>
      <c r="M38" s="28"/>
      <c r="N38" s="6"/>
      <c r="O38" s="35"/>
    </row>
    <row r="39" spans="2:34" x14ac:dyDescent="0.3">
      <c r="B39"/>
      <c r="D39"/>
      <c r="E39" s="27" t="s">
        <v>379</v>
      </c>
      <c r="F39" s="29" t="str">
        <f>CONCATENATE(F$19,F35)</f>
        <v>2008/09-2012/13*</v>
      </c>
      <c r="G39" s="29" t="str">
        <f>CONCATENATE(G$19,G35,G37)</f>
        <v>2013/14-2017/18*</v>
      </c>
      <c r="H39" s="29" t="str">
        <f>CONCATENATE(H$19,H35,H37)</f>
        <v>2018/19-2022/23*</v>
      </c>
      <c r="I39" s="6"/>
      <c r="J39" s="28"/>
      <c r="K39" s="28"/>
      <c r="L39" s="28"/>
      <c r="M39" s="28"/>
      <c r="N39" s="6"/>
      <c r="O39" s="35"/>
    </row>
    <row r="40" spans="2:34" x14ac:dyDescent="0.3">
      <c r="B40"/>
      <c r="D40"/>
      <c r="J40" s="6"/>
      <c r="K40" s="6"/>
      <c r="L40" s="6"/>
      <c r="M40" s="6"/>
      <c r="N40" s="6"/>
      <c r="O40" s="35"/>
    </row>
    <row r="41" spans="2:34" x14ac:dyDescent="0.3">
      <c r="B41" s="55" t="s">
        <v>425</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D15" sqref="D1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446</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455</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5" t="s">
        <v>2</v>
      </c>
      <c r="E7" s="106" t="s">
        <v>3</v>
      </c>
      <c r="F7" s="105" t="s">
        <v>4</v>
      </c>
      <c r="G7" s="105" t="s">
        <v>5</v>
      </c>
      <c r="H7" s="105" t="s">
        <v>6</v>
      </c>
      <c r="I7" s="107" t="s">
        <v>7</v>
      </c>
      <c r="J7" s="105" t="s">
        <v>155</v>
      </c>
      <c r="K7" s="105" t="s">
        <v>156</v>
      </c>
      <c r="L7" s="105" t="s">
        <v>8</v>
      </c>
      <c r="M7" s="105" t="s">
        <v>9</v>
      </c>
      <c r="N7" s="105" t="s">
        <v>10</v>
      </c>
      <c r="O7" s="105" t="s">
        <v>11</v>
      </c>
      <c r="P7" s="105" t="s">
        <v>12</v>
      </c>
      <c r="Q7" s="106" t="s">
        <v>13</v>
      </c>
      <c r="R7" s="105" t="s">
        <v>14</v>
      </c>
      <c r="S7" s="105" t="s">
        <v>15</v>
      </c>
      <c r="T7" s="105" t="s">
        <v>16</v>
      </c>
      <c r="U7" s="107" t="s">
        <v>17</v>
      </c>
      <c r="V7" s="105" t="s">
        <v>157</v>
      </c>
      <c r="W7" s="105" t="s">
        <v>158</v>
      </c>
      <c r="X7" s="105" t="s">
        <v>18</v>
      </c>
      <c r="Y7" s="105" t="s">
        <v>19</v>
      </c>
      <c r="Z7" s="105" t="s">
        <v>20</v>
      </c>
      <c r="AA7" s="105" t="s">
        <v>207</v>
      </c>
      <c r="AB7" s="105" t="s">
        <v>208</v>
      </c>
      <c r="AC7" s="106" t="s">
        <v>209</v>
      </c>
      <c r="AD7" s="105" t="s">
        <v>210</v>
      </c>
      <c r="AE7" s="105" t="s">
        <v>211</v>
      </c>
      <c r="AF7" s="105" t="s">
        <v>212</v>
      </c>
      <c r="AG7" s="107" t="s">
        <v>213</v>
      </c>
      <c r="AH7" s="105" t="s">
        <v>214</v>
      </c>
      <c r="AI7" s="105" t="s">
        <v>215</v>
      </c>
      <c r="AJ7" s="105" t="s">
        <v>216</v>
      </c>
      <c r="AK7" s="105" t="s">
        <v>217</v>
      </c>
      <c r="AL7" s="105" t="s">
        <v>218</v>
      </c>
      <c r="AM7" s="105" t="s">
        <v>219</v>
      </c>
      <c r="AN7" s="105" t="s">
        <v>220</v>
      </c>
      <c r="AO7" s="105" t="s">
        <v>221</v>
      </c>
      <c r="AP7" s="105" t="s">
        <v>222</v>
      </c>
      <c r="AQ7" s="105" t="s">
        <v>21</v>
      </c>
      <c r="AR7" s="105" t="s">
        <v>22</v>
      </c>
      <c r="AS7" s="105" t="s">
        <v>23</v>
      </c>
      <c r="AT7" s="105" t="s">
        <v>24</v>
      </c>
      <c r="AU7" s="104" t="s">
        <v>159</v>
      </c>
      <c r="AV7" s="104" t="s">
        <v>160</v>
      </c>
      <c r="AW7" s="104" t="s">
        <v>223</v>
      </c>
      <c r="AX7" s="104" t="s">
        <v>161</v>
      </c>
      <c r="AY7" s="104" t="s">
        <v>224</v>
      </c>
      <c r="AZ7" s="104" t="s">
        <v>25</v>
      </c>
      <c r="BA7" s="104" t="s">
        <v>26</v>
      </c>
      <c r="BB7" s="104" t="s">
        <v>225</v>
      </c>
      <c r="BC7" s="108" t="s">
        <v>27</v>
      </c>
      <c r="BD7" s="109" t="s">
        <v>131</v>
      </c>
      <c r="BE7" s="109" t="s">
        <v>132</v>
      </c>
      <c r="BF7" s="109" t="s">
        <v>226</v>
      </c>
    </row>
    <row r="8" spans="1:93" s="3" customFormat="1" x14ac:dyDescent="0.3">
      <c r="A8" s="10" t="s">
        <v>419</v>
      </c>
      <c r="B8" s="3" t="s">
        <v>162</v>
      </c>
      <c r="C8" s="110">
        <v>28534</v>
      </c>
      <c r="D8" s="117">
        <v>150205</v>
      </c>
      <c r="E8" s="106">
        <v>19.748023911000001</v>
      </c>
      <c r="F8" s="111">
        <v>18.666466674999999</v>
      </c>
      <c r="G8" s="111">
        <v>20.892247856000001</v>
      </c>
      <c r="H8" s="111">
        <v>2.0703669999999999E-11</v>
      </c>
      <c r="I8" s="112">
        <v>18.996704504</v>
      </c>
      <c r="J8" s="111">
        <v>18.777561339999998</v>
      </c>
      <c r="K8" s="111">
        <v>19.218405174000001</v>
      </c>
      <c r="L8" s="111">
        <v>0.82483645019999996</v>
      </c>
      <c r="M8" s="111">
        <v>0.77966191350000003</v>
      </c>
      <c r="N8" s="111">
        <v>0.87262845310000003</v>
      </c>
      <c r="O8" s="117">
        <v>33103</v>
      </c>
      <c r="P8" s="117">
        <v>164581</v>
      </c>
      <c r="Q8" s="106">
        <v>20.499971327000001</v>
      </c>
      <c r="R8" s="111">
        <v>19.388236422999999</v>
      </c>
      <c r="S8" s="111">
        <v>21.675453878999999</v>
      </c>
      <c r="T8" s="111">
        <v>6.1189599999999996E-13</v>
      </c>
      <c r="U8" s="112">
        <v>20.113500342999998</v>
      </c>
      <c r="V8" s="111">
        <v>19.897991566000002</v>
      </c>
      <c r="W8" s="111">
        <v>20.331343228000001</v>
      </c>
      <c r="X8" s="111">
        <v>0.81484052470000001</v>
      </c>
      <c r="Y8" s="111">
        <v>0.7706508701</v>
      </c>
      <c r="Z8" s="111">
        <v>0.86156404470000003</v>
      </c>
      <c r="AA8" s="117">
        <v>42224</v>
      </c>
      <c r="AB8" s="117">
        <v>179786</v>
      </c>
      <c r="AC8" s="106">
        <v>24.040558489999999</v>
      </c>
      <c r="AD8" s="111">
        <v>22.753098003000002</v>
      </c>
      <c r="AE8" s="111">
        <v>25.400868594999999</v>
      </c>
      <c r="AF8" s="111">
        <v>1.9508779999999999E-10</v>
      </c>
      <c r="AG8" s="112">
        <v>23.485699664999999</v>
      </c>
      <c r="AH8" s="111">
        <v>23.262752296999999</v>
      </c>
      <c r="AI8" s="111">
        <v>23.710783734</v>
      </c>
      <c r="AJ8" s="111">
        <v>0.83631438530000002</v>
      </c>
      <c r="AK8" s="111">
        <v>0.79152666849999997</v>
      </c>
      <c r="AL8" s="111">
        <v>0.88363636869999995</v>
      </c>
      <c r="AM8" s="111">
        <v>5.2444735999999999E-8</v>
      </c>
      <c r="AN8" s="111">
        <v>1.1727118105000001</v>
      </c>
      <c r="AO8" s="111">
        <v>1.1073258485999999</v>
      </c>
      <c r="AP8" s="111">
        <v>1.2419587173</v>
      </c>
      <c r="AQ8" s="111">
        <v>0.20725867449999999</v>
      </c>
      <c r="AR8" s="111">
        <v>1.0380770966999999</v>
      </c>
      <c r="AS8" s="111">
        <v>0.97950536779999997</v>
      </c>
      <c r="AT8" s="111">
        <v>1.100151254</v>
      </c>
      <c r="AU8" s="110">
        <v>1</v>
      </c>
      <c r="AV8" s="110">
        <v>2</v>
      </c>
      <c r="AW8" s="110">
        <v>3</v>
      </c>
      <c r="AX8" s="110" t="s">
        <v>28</v>
      </c>
      <c r="AY8" s="110" t="s">
        <v>228</v>
      </c>
      <c r="AZ8" s="110" t="s">
        <v>28</v>
      </c>
      <c r="BA8" s="110" t="s">
        <v>28</v>
      </c>
      <c r="BB8" s="110" t="s">
        <v>28</v>
      </c>
      <c r="BC8" s="108" t="s">
        <v>234</v>
      </c>
      <c r="BD8" s="109">
        <v>28534</v>
      </c>
      <c r="BE8" s="109">
        <v>33103</v>
      </c>
      <c r="BF8" s="109">
        <v>42224</v>
      </c>
      <c r="BG8" s="43"/>
      <c r="BH8" s="43"/>
      <c r="BI8" s="43"/>
      <c r="BJ8" s="43"/>
      <c r="BK8" s="43"/>
      <c r="BL8" s="43"/>
      <c r="BM8" s="43"/>
      <c r="BN8" s="43"/>
      <c r="BO8" s="43"/>
      <c r="BP8" s="43"/>
      <c r="BQ8" s="43"/>
      <c r="BR8" s="43"/>
      <c r="BS8" s="43"/>
      <c r="BT8" s="43"/>
      <c r="BU8" s="43"/>
      <c r="BV8" s="43"/>
      <c r="BW8" s="43"/>
    </row>
    <row r="9" spans="1:93" x14ac:dyDescent="0.3">
      <c r="A9" s="10"/>
      <c r="B9" t="s">
        <v>163</v>
      </c>
      <c r="C9" s="104">
        <v>155366</v>
      </c>
      <c r="D9" s="118">
        <v>622365</v>
      </c>
      <c r="E9" s="113">
        <v>24.978246492</v>
      </c>
      <c r="F9" s="105">
        <v>23.655295815999999</v>
      </c>
      <c r="G9" s="105">
        <v>26.375184765</v>
      </c>
      <c r="H9" s="105">
        <v>0.12689854649999999</v>
      </c>
      <c r="I9" s="107">
        <v>24.963807412000001</v>
      </c>
      <c r="J9" s="105">
        <v>24.839984328</v>
      </c>
      <c r="K9" s="105">
        <v>25.088247732999999</v>
      </c>
      <c r="L9" s="105">
        <v>1.0432926485</v>
      </c>
      <c r="M9" s="105">
        <v>0.98803557850000001</v>
      </c>
      <c r="N9" s="105">
        <v>1.1016400361000001</v>
      </c>
      <c r="O9" s="118">
        <v>173174</v>
      </c>
      <c r="P9" s="118">
        <v>671330</v>
      </c>
      <c r="Q9" s="113">
        <v>25.754952711000001</v>
      </c>
      <c r="R9" s="105">
        <v>24.403395580000002</v>
      </c>
      <c r="S9" s="105">
        <v>27.181364453</v>
      </c>
      <c r="T9" s="105">
        <v>0.39404979020000003</v>
      </c>
      <c r="U9" s="107">
        <v>25.795659362999999</v>
      </c>
      <c r="V9" s="105">
        <v>25.674451428000001</v>
      </c>
      <c r="W9" s="105">
        <v>25.917439515000002</v>
      </c>
      <c r="X9" s="105">
        <v>1.0237174895000001</v>
      </c>
      <c r="Y9" s="105">
        <v>0.96999529129999995</v>
      </c>
      <c r="Z9" s="105">
        <v>1.0804150367000001</v>
      </c>
      <c r="AA9" s="118">
        <v>209940</v>
      </c>
      <c r="AB9" s="118">
        <v>699834</v>
      </c>
      <c r="AC9" s="113">
        <v>29.840555679000001</v>
      </c>
      <c r="AD9" s="105">
        <v>28.295352247</v>
      </c>
      <c r="AE9" s="105">
        <v>31.470142356</v>
      </c>
      <c r="AF9" s="105">
        <v>0.1682905126</v>
      </c>
      <c r="AG9" s="107">
        <v>29.998542512</v>
      </c>
      <c r="AH9" s="105">
        <v>29.870494715</v>
      </c>
      <c r="AI9" s="105">
        <v>30.127139219</v>
      </c>
      <c r="AJ9" s="105">
        <v>1.0380826215000001</v>
      </c>
      <c r="AK9" s="105">
        <v>0.98432863500000001</v>
      </c>
      <c r="AL9" s="105">
        <v>1.0947721023999999</v>
      </c>
      <c r="AM9" s="105">
        <v>7.9926222999999999E-8</v>
      </c>
      <c r="AN9" s="105">
        <v>1.1586336816</v>
      </c>
      <c r="AO9" s="105">
        <v>1.0979816120999999</v>
      </c>
      <c r="AP9" s="105">
        <v>1.2226361473</v>
      </c>
      <c r="AQ9" s="105">
        <v>0.27015259940000003</v>
      </c>
      <c r="AR9" s="105">
        <v>1.0310953060000001</v>
      </c>
      <c r="AS9" s="105">
        <v>0.97647570839999998</v>
      </c>
      <c r="AT9" s="105">
        <v>1.0887700749</v>
      </c>
      <c r="AU9" s="104" t="s">
        <v>28</v>
      </c>
      <c r="AV9" s="104" t="s">
        <v>28</v>
      </c>
      <c r="AW9" s="104" t="s">
        <v>28</v>
      </c>
      <c r="AX9" s="104" t="s">
        <v>28</v>
      </c>
      <c r="AY9" s="104" t="s">
        <v>228</v>
      </c>
      <c r="AZ9" s="104" t="s">
        <v>28</v>
      </c>
      <c r="BA9" s="104" t="s">
        <v>28</v>
      </c>
      <c r="BB9" s="104" t="s">
        <v>28</v>
      </c>
      <c r="BC9" s="114" t="s">
        <v>428</v>
      </c>
      <c r="BD9" s="115">
        <v>155366</v>
      </c>
      <c r="BE9" s="115">
        <v>173174</v>
      </c>
      <c r="BF9" s="115">
        <v>209940</v>
      </c>
    </row>
    <row r="10" spans="1:93" x14ac:dyDescent="0.3">
      <c r="A10" s="10"/>
      <c r="B10" t="s">
        <v>165</v>
      </c>
      <c r="C10" s="104">
        <v>23576</v>
      </c>
      <c r="D10" s="118">
        <v>106891</v>
      </c>
      <c r="E10" s="113">
        <v>21.596389391999999</v>
      </c>
      <c r="F10" s="105">
        <v>20.407975017999998</v>
      </c>
      <c r="G10" s="105">
        <v>22.854008511</v>
      </c>
      <c r="H10" s="105">
        <v>3.5688739999999999E-4</v>
      </c>
      <c r="I10" s="107">
        <v>22.056113237000002</v>
      </c>
      <c r="J10" s="105">
        <v>21.776361285</v>
      </c>
      <c r="K10" s="105">
        <v>22.339459046999998</v>
      </c>
      <c r="L10" s="105">
        <v>0.902039072</v>
      </c>
      <c r="M10" s="105">
        <v>0.85240132099999999</v>
      </c>
      <c r="N10" s="105">
        <v>0.95456737030000005</v>
      </c>
      <c r="O10" s="118">
        <v>28143</v>
      </c>
      <c r="P10" s="118">
        <v>112497</v>
      </c>
      <c r="Q10" s="113">
        <v>24.670801597000001</v>
      </c>
      <c r="R10" s="105">
        <v>23.327078784000001</v>
      </c>
      <c r="S10" s="105">
        <v>26.091927630000001</v>
      </c>
      <c r="T10" s="105">
        <v>0.49351631509999999</v>
      </c>
      <c r="U10" s="107">
        <v>25.016667111</v>
      </c>
      <c r="V10" s="105">
        <v>24.726092387000001</v>
      </c>
      <c r="W10" s="105">
        <v>25.310656595000001</v>
      </c>
      <c r="X10" s="105">
        <v>0.98062424560000006</v>
      </c>
      <c r="Y10" s="105">
        <v>0.92721344890000001</v>
      </c>
      <c r="Z10" s="105">
        <v>1.0371116945000001</v>
      </c>
      <c r="AA10" s="118">
        <v>34070</v>
      </c>
      <c r="AB10" s="118">
        <v>118066</v>
      </c>
      <c r="AC10" s="113">
        <v>28.490933512000002</v>
      </c>
      <c r="AD10" s="105">
        <v>26.959327559999998</v>
      </c>
      <c r="AE10" s="105">
        <v>30.109552643000001</v>
      </c>
      <c r="AF10" s="105">
        <v>0.75205020840000003</v>
      </c>
      <c r="AG10" s="107">
        <v>28.856741145000001</v>
      </c>
      <c r="AH10" s="105">
        <v>28.551947731999999</v>
      </c>
      <c r="AI10" s="105">
        <v>29.164788242</v>
      </c>
      <c r="AJ10" s="105">
        <v>0.99113244629999997</v>
      </c>
      <c r="AK10" s="105">
        <v>0.93785148409999997</v>
      </c>
      <c r="AL10" s="105">
        <v>1.0474403921</v>
      </c>
      <c r="AM10" s="105">
        <v>1.0474985999999999E-6</v>
      </c>
      <c r="AN10" s="105">
        <v>1.1548442559000001</v>
      </c>
      <c r="AO10" s="105">
        <v>1.0899959068</v>
      </c>
      <c r="AP10" s="105">
        <v>1.2235507004999999</v>
      </c>
      <c r="AQ10" s="105">
        <v>8.3476095000000005E-6</v>
      </c>
      <c r="AR10" s="105">
        <v>1.1423576946</v>
      </c>
      <c r="AS10" s="105">
        <v>1.0774034112999999</v>
      </c>
      <c r="AT10" s="105">
        <v>1.2112279289000001</v>
      </c>
      <c r="AU10" s="104">
        <v>1</v>
      </c>
      <c r="AV10" s="104" t="s">
        <v>28</v>
      </c>
      <c r="AW10" s="104" t="s">
        <v>28</v>
      </c>
      <c r="AX10" s="104" t="s">
        <v>227</v>
      </c>
      <c r="AY10" s="104" t="s">
        <v>228</v>
      </c>
      <c r="AZ10" s="104" t="s">
        <v>28</v>
      </c>
      <c r="BA10" s="104" t="s">
        <v>28</v>
      </c>
      <c r="BB10" s="104" t="s">
        <v>28</v>
      </c>
      <c r="BC10" s="114" t="s">
        <v>448</v>
      </c>
      <c r="BD10" s="115">
        <v>23576</v>
      </c>
      <c r="BE10" s="115">
        <v>28143</v>
      </c>
      <c r="BF10" s="115">
        <v>34070</v>
      </c>
    </row>
    <row r="11" spans="1:93" x14ac:dyDescent="0.3">
      <c r="A11" s="10"/>
      <c r="B11" t="s">
        <v>164</v>
      </c>
      <c r="C11" s="104">
        <v>37655</v>
      </c>
      <c r="D11" s="118">
        <v>143320</v>
      </c>
      <c r="E11" s="113">
        <v>25.860409994000001</v>
      </c>
      <c r="F11" s="105">
        <v>24.465273575000001</v>
      </c>
      <c r="G11" s="105">
        <v>27.335104305000002</v>
      </c>
      <c r="H11" s="105">
        <v>6.4412356999999998E-3</v>
      </c>
      <c r="I11" s="107">
        <v>26.273374267000001</v>
      </c>
      <c r="J11" s="105">
        <v>26.009339450999999</v>
      </c>
      <c r="K11" s="105">
        <v>26.540089443999999</v>
      </c>
      <c r="L11" s="105">
        <v>1.0801388976999999</v>
      </c>
      <c r="M11" s="105">
        <v>1.0218667699999999</v>
      </c>
      <c r="N11" s="105">
        <v>1.1417340035000001</v>
      </c>
      <c r="O11" s="118">
        <v>42019</v>
      </c>
      <c r="P11" s="118">
        <v>147188</v>
      </c>
      <c r="Q11" s="113">
        <v>28.251868139999999</v>
      </c>
      <c r="R11" s="105">
        <v>26.737400697000002</v>
      </c>
      <c r="S11" s="105">
        <v>29.852118479000001</v>
      </c>
      <c r="T11" s="105">
        <v>3.6981699999999999E-5</v>
      </c>
      <c r="U11" s="107">
        <v>28.547843574000002</v>
      </c>
      <c r="V11" s="105">
        <v>28.276184667999999</v>
      </c>
      <c r="W11" s="105">
        <v>28.822112400000002</v>
      </c>
      <c r="X11" s="105">
        <v>1.1229658174999999</v>
      </c>
      <c r="Y11" s="105">
        <v>1.0627681993</v>
      </c>
      <c r="Z11" s="105">
        <v>1.1865731662000001</v>
      </c>
      <c r="AA11" s="118">
        <v>50137</v>
      </c>
      <c r="AB11" s="118">
        <v>150708</v>
      </c>
      <c r="AC11" s="113">
        <v>32.961658493999998</v>
      </c>
      <c r="AD11" s="105">
        <v>31.215320868999999</v>
      </c>
      <c r="AE11" s="105">
        <v>34.805694782000003</v>
      </c>
      <c r="AF11" s="105">
        <v>8.3353925000000002E-7</v>
      </c>
      <c r="AG11" s="107">
        <v>33.267643390000003</v>
      </c>
      <c r="AH11" s="105">
        <v>32.977714427999999</v>
      </c>
      <c r="AI11" s="105">
        <v>33.56012131</v>
      </c>
      <c r="AJ11" s="105">
        <v>1.1466584344999999</v>
      </c>
      <c r="AK11" s="105">
        <v>1.0859074633000001</v>
      </c>
      <c r="AL11" s="105">
        <v>1.2108081121000001</v>
      </c>
      <c r="AM11" s="105">
        <v>7.3686651999999998E-8</v>
      </c>
      <c r="AN11" s="105">
        <v>1.1667072185</v>
      </c>
      <c r="AO11" s="105">
        <v>1.1030014869</v>
      </c>
      <c r="AP11" s="105">
        <v>1.2340923831999999</v>
      </c>
      <c r="AQ11" s="105">
        <v>2.191616E-3</v>
      </c>
      <c r="AR11" s="105">
        <v>1.0924756470000001</v>
      </c>
      <c r="AS11" s="105">
        <v>1.0323628176999999</v>
      </c>
      <c r="AT11" s="105">
        <v>1.1560887500000001</v>
      </c>
      <c r="AU11" s="104">
        <v>1</v>
      </c>
      <c r="AV11" s="104">
        <v>2</v>
      </c>
      <c r="AW11" s="104">
        <v>3</v>
      </c>
      <c r="AX11" s="104" t="s">
        <v>227</v>
      </c>
      <c r="AY11" s="104" t="s">
        <v>228</v>
      </c>
      <c r="AZ11" s="104" t="s">
        <v>28</v>
      </c>
      <c r="BA11" s="104" t="s">
        <v>28</v>
      </c>
      <c r="BB11" s="104" t="s">
        <v>28</v>
      </c>
      <c r="BC11" s="114" t="s">
        <v>233</v>
      </c>
      <c r="BD11" s="115">
        <v>37655</v>
      </c>
      <c r="BE11" s="115">
        <v>42019</v>
      </c>
      <c r="BF11" s="115">
        <v>50137</v>
      </c>
      <c r="BQ11" s="52"/>
      <c r="CC11" s="4"/>
      <c r="CO11" s="4"/>
    </row>
    <row r="12" spans="1:93" x14ac:dyDescent="0.3">
      <c r="A12" s="10"/>
      <c r="B12" t="s">
        <v>166</v>
      </c>
      <c r="C12" s="104">
        <v>10115</v>
      </c>
      <c r="D12" s="118">
        <v>57959</v>
      </c>
      <c r="E12" s="113">
        <v>18.351112265000001</v>
      </c>
      <c r="F12" s="105">
        <v>17.274464332000001</v>
      </c>
      <c r="G12" s="105">
        <v>19.494863337999998</v>
      </c>
      <c r="H12" s="105">
        <v>6.6495649999999998E-18</v>
      </c>
      <c r="I12" s="107">
        <v>17.451991925000002</v>
      </c>
      <c r="J12" s="105">
        <v>17.115181692</v>
      </c>
      <c r="K12" s="105">
        <v>17.795430259</v>
      </c>
      <c r="L12" s="105">
        <v>0.76649017470000003</v>
      </c>
      <c r="M12" s="105">
        <v>0.72152068999999996</v>
      </c>
      <c r="N12" s="105">
        <v>0.81426242670000004</v>
      </c>
      <c r="O12" s="118">
        <v>11719</v>
      </c>
      <c r="P12" s="118">
        <v>60291</v>
      </c>
      <c r="Q12" s="113">
        <v>19.785434584000001</v>
      </c>
      <c r="R12" s="105">
        <v>18.642538995999999</v>
      </c>
      <c r="S12" s="105">
        <v>20.998396287999999</v>
      </c>
      <c r="T12" s="105">
        <v>2.499518E-15</v>
      </c>
      <c r="U12" s="107">
        <v>19.437395298999999</v>
      </c>
      <c r="V12" s="105">
        <v>19.088644411000001</v>
      </c>
      <c r="W12" s="105">
        <v>19.792517891999999</v>
      </c>
      <c r="X12" s="105">
        <v>0.7864388511</v>
      </c>
      <c r="Y12" s="105">
        <v>0.74101061000000001</v>
      </c>
      <c r="Z12" s="105">
        <v>0.83465210639999998</v>
      </c>
      <c r="AA12" s="118">
        <v>10926</v>
      </c>
      <c r="AB12" s="118">
        <v>62122</v>
      </c>
      <c r="AC12" s="113">
        <v>18.038805737000001</v>
      </c>
      <c r="AD12" s="105">
        <v>17.000580925000001</v>
      </c>
      <c r="AE12" s="105">
        <v>19.140434896999999</v>
      </c>
      <c r="AF12" s="105">
        <v>1.4737599999999999E-53</v>
      </c>
      <c r="AG12" s="107">
        <v>17.587972055000002</v>
      </c>
      <c r="AH12" s="105">
        <v>17.261257894</v>
      </c>
      <c r="AI12" s="105">
        <v>17.920870131000001</v>
      </c>
      <c r="AJ12" s="105">
        <v>0.62752754840000002</v>
      </c>
      <c r="AK12" s="105">
        <v>0.59141015350000004</v>
      </c>
      <c r="AL12" s="105">
        <v>0.6658506313</v>
      </c>
      <c r="AM12" s="105">
        <v>5.0539315E-3</v>
      </c>
      <c r="AN12" s="105">
        <v>0.91172148180000001</v>
      </c>
      <c r="AO12" s="105">
        <v>0.85467710919999995</v>
      </c>
      <c r="AP12" s="105">
        <v>0.97257321090000004</v>
      </c>
      <c r="AQ12" s="105">
        <v>2.37507133E-2</v>
      </c>
      <c r="AR12" s="105">
        <v>1.0781599663999999</v>
      </c>
      <c r="AS12" s="105">
        <v>1.0100741673</v>
      </c>
      <c r="AT12" s="105">
        <v>1.1508352068000001</v>
      </c>
      <c r="AU12" s="104">
        <v>1</v>
      </c>
      <c r="AV12" s="104">
        <v>2</v>
      </c>
      <c r="AW12" s="104">
        <v>3</v>
      </c>
      <c r="AX12" s="104" t="s">
        <v>227</v>
      </c>
      <c r="AY12" s="104" t="s">
        <v>228</v>
      </c>
      <c r="AZ12" s="104" t="s">
        <v>28</v>
      </c>
      <c r="BA12" s="104" t="s">
        <v>28</v>
      </c>
      <c r="BB12" s="104" t="s">
        <v>28</v>
      </c>
      <c r="BC12" s="114" t="s">
        <v>233</v>
      </c>
      <c r="BD12" s="115">
        <v>10115</v>
      </c>
      <c r="BE12" s="115">
        <v>11719</v>
      </c>
      <c r="BF12" s="115">
        <v>10926</v>
      </c>
      <c r="BQ12" s="52"/>
      <c r="CC12" s="4"/>
      <c r="CO12" s="4"/>
    </row>
    <row r="13" spans="1:93" s="3" customFormat="1" x14ac:dyDescent="0.3">
      <c r="A13" s="10" t="s">
        <v>29</v>
      </c>
      <c r="B13" s="3" t="s">
        <v>50</v>
      </c>
      <c r="C13" s="110">
        <v>256950</v>
      </c>
      <c r="D13" s="117">
        <v>1086098</v>
      </c>
      <c r="E13" s="106">
        <v>23.941744945</v>
      </c>
      <c r="F13" s="111">
        <v>22.693452285999999</v>
      </c>
      <c r="G13" s="111">
        <v>25.258702104000001</v>
      </c>
      <c r="H13" s="111" t="s">
        <v>28</v>
      </c>
      <c r="I13" s="112">
        <v>23.658086102999999</v>
      </c>
      <c r="J13" s="111">
        <v>23.566787518000002</v>
      </c>
      <c r="K13" s="111">
        <v>23.749738382</v>
      </c>
      <c r="L13" s="111" t="s">
        <v>28</v>
      </c>
      <c r="M13" s="111" t="s">
        <v>28</v>
      </c>
      <c r="N13" s="111" t="s">
        <v>28</v>
      </c>
      <c r="O13" s="117">
        <v>290174</v>
      </c>
      <c r="P13" s="117">
        <v>1161363</v>
      </c>
      <c r="Q13" s="106">
        <v>25.158261899999999</v>
      </c>
      <c r="R13" s="111">
        <v>23.852168661</v>
      </c>
      <c r="S13" s="111">
        <v>26.535873982999998</v>
      </c>
      <c r="T13" s="111" t="s">
        <v>28</v>
      </c>
      <c r="U13" s="112">
        <v>24.985641870999999</v>
      </c>
      <c r="V13" s="111">
        <v>24.894897538999999</v>
      </c>
      <c r="W13" s="111">
        <v>25.076716975</v>
      </c>
      <c r="X13" s="111" t="s">
        <v>28</v>
      </c>
      <c r="Y13" s="111" t="s">
        <v>28</v>
      </c>
      <c r="Z13" s="111" t="s">
        <v>28</v>
      </c>
      <c r="AA13" s="117">
        <v>349460</v>
      </c>
      <c r="AB13" s="117">
        <v>1215689</v>
      </c>
      <c r="AC13" s="106">
        <v>28.745838779</v>
      </c>
      <c r="AD13" s="111">
        <v>28.650689701000001</v>
      </c>
      <c r="AE13" s="111">
        <v>28.841303848999999</v>
      </c>
      <c r="AF13" s="111" t="s">
        <v>28</v>
      </c>
      <c r="AG13" s="112">
        <v>28.745838779</v>
      </c>
      <c r="AH13" s="111">
        <v>28.650689701000001</v>
      </c>
      <c r="AI13" s="111">
        <v>28.841303848999999</v>
      </c>
      <c r="AJ13" s="111" t="s">
        <v>28</v>
      </c>
      <c r="AK13" s="111" t="s">
        <v>28</v>
      </c>
      <c r="AL13" s="111" t="s">
        <v>28</v>
      </c>
      <c r="AM13" s="111">
        <v>9.5367742999999994E-7</v>
      </c>
      <c r="AN13" s="111">
        <v>1.1426003470999999</v>
      </c>
      <c r="AO13" s="111">
        <v>1.0832821560000001</v>
      </c>
      <c r="AP13" s="111">
        <v>1.2051666743</v>
      </c>
      <c r="AQ13" s="111">
        <v>7.1485450899999997E-2</v>
      </c>
      <c r="AR13" s="111">
        <v>1.0508115410000001</v>
      </c>
      <c r="AS13" s="111">
        <v>0.99567608649999995</v>
      </c>
      <c r="AT13" s="111">
        <v>1.1090001153</v>
      </c>
      <c r="AU13" s="110" t="s">
        <v>28</v>
      </c>
      <c r="AV13" s="110" t="s">
        <v>28</v>
      </c>
      <c r="AW13" s="110" t="s">
        <v>28</v>
      </c>
      <c r="AX13" s="110" t="s">
        <v>28</v>
      </c>
      <c r="AY13" s="110" t="s">
        <v>228</v>
      </c>
      <c r="AZ13" s="110" t="s">
        <v>28</v>
      </c>
      <c r="BA13" s="110" t="s">
        <v>28</v>
      </c>
      <c r="BB13" s="110" t="s">
        <v>28</v>
      </c>
      <c r="BC13" s="108" t="s">
        <v>428</v>
      </c>
      <c r="BD13" s="109">
        <v>256950</v>
      </c>
      <c r="BE13" s="109">
        <v>290174</v>
      </c>
      <c r="BF13" s="109">
        <v>349460</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0">
        <v>1096</v>
      </c>
      <c r="D14" s="117">
        <v>5547</v>
      </c>
      <c r="E14" s="106">
        <v>20.328905355</v>
      </c>
      <c r="F14" s="111">
        <v>18.853390524000002</v>
      </c>
      <c r="G14" s="111">
        <v>21.919897770999999</v>
      </c>
      <c r="H14" s="111">
        <v>3.8480299999999998E-5</v>
      </c>
      <c r="I14" s="112">
        <v>19.758427979</v>
      </c>
      <c r="J14" s="111">
        <v>18.622625313</v>
      </c>
      <c r="K14" s="111">
        <v>20.963503783</v>
      </c>
      <c r="L14" s="111">
        <v>0.85363106290000001</v>
      </c>
      <c r="M14" s="111">
        <v>0.79167271979999998</v>
      </c>
      <c r="N14" s="111">
        <v>0.92043842529999997</v>
      </c>
      <c r="O14" s="117">
        <v>1361</v>
      </c>
      <c r="P14" s="117">
        <v>6380</v>
      </c>
      <c r="Q14" s="106">
        <v>21.644338204</v>
      </c>
      <c r="R14" s="111">
        <v>20.176109186000001</v>
      </c>
      <c r="S14" s="111">
        <v>23.219411233999999</v>
      </c>
      <c r="T14" s="111">
        <v>4.1335099999999997E-5</v>
      </c>
      <c r="U14" s="112">
        <v>21.332288401</v>
      </c>
      <c r="V14" s="111">
        <v>20.228537506999999</v>
      </c>
      <c r="W14" s="111">
        <v>22.496264411999999</v>
      </c>
      <c r="X14" s="111">
        <v>0.86334650999999996</v>
      </c>
      <c r="Y14" s="111">
        <v>0.80478198440000004</v>
      </c>
      <c r="Z14" s="111">
        <v>0.92617281539999996</v>
      </c>
      <c r="AA14" s="117">
        <v>1999</v>
      </c>
      <c r="AB14" s="117">
        <v>7413</v>
      </c>
      <c r="AC14" s="106">
        <v>27.268441422999999</v>
      </c>
      <c r="AD14" s="111">
        <v>25.602906126000001</v>
      </c>
      <c r="AE14" s="111">
        <v>29.042324100999998</v>
      </c>
      <c r="AF14" s="111">
        <v>0.1008275176</v>
      </c>
      <c r="AG14" s="112">
        <v>26.966140564</v>
      </c>
      <c r="AH14" s="111">
        <v>25.809559282999999</v>
      </c>
      <c r="AI14" s="111">
        <v>28.174550712999999</v>
      </c>
      <c r="AJ14" s="111">
        <v>0.94860482700000004</v>
      </c>
      <c r="AK14" s="111">
        <v>0.89066477840000002</v>
      </c>
      <c r="AL14" s="111">
        <v>1.0103140257000001</v>
      </c>
      <c r="AM14" s="111">
        <v>8.2218180000000007E-8</v>
      </c>
      <c r="AN14" s="111">
        <v>1.2598417732</v>
      </c>
      <c r="AO14" s="111">
        <v>1.1578410797000001</v>
      </c>
      <c r="AP14" s="111">
        <v>1.3708282780000001</v>
      </c>
      <c r="AQ14" s="111">
        <v>0.1901192488</v>
      </c>
      <c r="AR14" s="111">
        <v>1.0647075101000001</v>
      </c>
      <c r="AS14" s="111">
        <v>0.96938559749999997</v>
      </c>
      <c r="AT14" s="111">
        <v>1.1694026453999999</v>
      </c>
      <c r="AU14" s="110">
        <v>1</v>
      </c>
      <c r="AV14" s="110">
        <v>2</v>
      </c>
      <c r="AW14" s="110" t="s">
        <v>28</v>
      </c>
      <c r="AX14" s="110" t="s">
        <v>28</v>
      </c>
      <c r="AY14" s="110" t="s">
        <v>228</v>
      </c>
      <c r="AZ14" s="110" t="s">
        <v>28</v>
      </c>
      <c r="BA14" s="110" t="s">
        <v>28</v>
      </c>
      <c r="BB14" s="110" t="s">
        <v>28</v>
      </c>
      <c r="BC14" s="108" t="s">
        <v>429</v>
      </c>
      <c r="BD14" s="109">
        <v>1096</v>
      </c>
      <c r="BE14" s="109">
        <v>1361</v>
      </c>
      <c r="BF14" s="109">
        <v>1999</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v>1384</v>
      </c>
      <c r="D15" s="118">
        <v>5931</v>
      </c>
      <c r="E15" s="113">
        <v>24.029222545</v>
      </c>
      <c r="F15" s="105">
        <v>22.404977875</v>
      </c>
      <c r="G15" s="105">
        <v>25.771216528</v>
      </c>
      <c r="H15" s="105">
        <v>0.80164371599999995</v>
      </c>
      <c r="I15" s="107">
        <v>23.335019389999999</v>
      </c>
      <c r="J15" s="105">
        <v>22.137456808</v>
      </c>
      <c r="K15" s="105">
        <v>24.597366113</v>
      </c>
      <c r="L15" s="105">
        <v>1.0090110817</v>
      </c>
      <c r="M15" s="105">
        <v>0.94080742390000005</v>
      </c>
      <c r="N15" s="105">
        <v>1.0821591508999999</v>
      </c>
      <c r="O15" s="118">
        <v>1508</v>
      </c>
      <c r="P15" s="118">
        <v>6501</v>
      </c>
      <c r="Q15" s="113">
        <v>23.591730666</v>
      </c>
      <c r="R15" s="105">
        <v>22.040808944999998</v>
      </c>
      <c r="S15" s="105">
        <v>25.251784414999999</v>
      </c>
      <c r="T15" s="105">
        <v>7.9766360600000003E-2</v>
      </c>
      <c r="U15" s="107">
        <v>23.196431317999998</v>
      </c>
      <c r="V15" s="105">
        <v>22.054723661000001</v>
      </c>
      <c r="W15" s="105">
        <v>24.397241795999999</v>
      </c>
      <c r="X15" s="105">
        <v>0.94102384390000005</v>
      </c>
      <c r="Y15" s="105">
        <v>0.87916088260000003</v>
      </c>
      <c r="Z15" s="105">
        <v>1.0072398491000001</v>
      </c>
      <c r="AA15" s="118">
        <v>2245</v>
      </c>
      <c r="AB15" s="118">
        <v>7735</v>
      </c>
      <c r="AC15" s="113">
        <v>29.932455416</v>
      </c>
      <c r="AD15" s="105">
        <v>28.158075646</v>
      </c>
      <c r="AE15" s="105">
        <v>31.818647639999998</v>
      </c>
      <c r="AF15" s="105">
        <v>0.19450385510000001</v>
      </c>
      <c r="AG15" s="107">
        <v>29.023917259000001</v>
      </c>
      <c r="AH15" s="105">
        <v>27.847816661</v>
      </c>
      <c r="AI15" s="105">
        <v>30.249688272</v>
      </c>
      <c r="AJ15" s="105">
        <v>1.0412795968999999</v>
      </c>
      <c r="AK15" s="105">
        <v>0.97955310549999997</v>
      </c>
      <c r="AL15" s="105">
        <v>1.1068957800999999</v>
      </c>
      <c r="AM15" s="105">
        <v>8.8450814000000003E-9</v>
      </c>
      <c r="AN15" s="105">
        <v>1.2687689529999999</v>
      </c>
      <c r="AO15" s="105">
        <v>1.1699100409000001</v>
      </c>
      <c r="AP15" s="105">
        <v>1.3759815711000001</v>
      </c>
      <c r="AQ15" s="105">
        <v>0.68166778230000002</v>
      </c>
      <c r="AR15" s="105">
        <v>0.98179334019999998</v>
      </c>
      <c r="AS15" s="105">
        <v>0.89927060640000001</v>
      </c>
      <c r="AT15" s="105">
        <v>1.0718888797999999</v>
      </c>
      <c r="AU15" s="104" t="s">
        <v>28</v>
      </c>
      <c r="AV15" s="104" t="s">
        <v>28</v>
      </c>
      <c r="AW15" s="104" t="s">
        <v>28</v>
      </c>
      <c r="AX15" s="104" t="s">
        <v>28</v>
      </c>
      <c r="AY15" s="104" t="s">
        <v>228</v>
      </c>
      <c r="AZ15" s="104" t="s">
        <v>28</v>
      </c>
      <c r="BA15" s="104" t="s">
        <v>28</v>
      </c>
      <c r="BB15" s="104" t="s">
        <v>28</v>
      </c>
      <c r="BC15" s="114" t="s">
        <v>428</v>
      </c>
      <c r="BD15" s="115">
        <v>1384</v>
      </c>
      <c r="BE15" s="115">
        <v>1508</v>
      </c>
      <c r="BF15" s="115">
        <v>2245</v>
      </c>
    </row>
    <row r="16" spans="1:93" x14ac:dyDescent="0.3">
      <c r="A16" s="10"/>
      <c r="B16" t="s">
        <v>75</v>
      </c>
      <c r="C16" s="104">
        <v>1571</v>
      </c>
      <c r="D16" s="118">
        <v>7219</v>
      </c>
      <c r="E16" s="113">
        <v>22.891046049</v>
      </c>
      <c r="F16" s="105">
        <v>21.383957243000001</v>
      </c>
      <c r="G16" s="105">
        <v>24.504350773999999</v>
      </c>
      <c r="H16" s="105">
        <v>0.25498949970000001</v>
      </c>
      <c r="I16" s="107">
        <v>21.762016899999999</v>
      </c>
      <c r="J16" s="105">
        <v>20.712074163</v>
      </c>
      <c r="K16" s="105">
        <v>22.865183650999999</v>
      </c>
      <c r="L16" s="105">
        <v>0.96121791249999999</v>
      </c>
      <c r="M16" s="105">
        <v>0.89793374660000003</v>
      </c>
      <c r="N16" s="105">
        <v>1.0289621911</v>
      </c>
      <c r="O16" s="118">
        <v>1893</v>
      </c>
      <c r="P16" s="118">
        <v>8038</v>
      </c>
      <c r="Q16" s="113">
        <v>24.466772469999999</v>
      </c>
      <c r="R16" s="105">
        <v>22.939709185000002</v>
      </c>
      <c r="S16" s="105">
        <v>26.095490151</v>
      </c>
      <c r="T16" s="105">
        <v>0.45865840050000001</v>
      </c>
      <c r="U16" s="107">
        <v>23.550634486</v>
      </c>
      <c r="V16" s="105">
        <v>22.513272977</v>
      </c>
      <c r="W16" s="105">
        <v>24.635795303999998</v>
      </c>
      <c r="X16" s="105">
        <v>0.975927396</v>
      </c>
      <c r="Y16" s="105">
        <v>0.91501609699999997</v>
      </c>
      <c r="Z16" s="105">
        <v>1.0408934723000001</v>
      </c>
      <c r="AA16" s="118">
        <v>2485</v>
      </c>
      <c r="AB16" s="118">
        <v>9196</v>
      </c>
      <c r="AC16" s="113">
        <v>27.773879660999999</v>
      </c>
      <c r="AD16" s="105">
        <v>26.156879038</v>
      </c>
      <c r="AE16" s="105">
        <v>29.490842172000001</v>
      </c>
      <c r="AF16" s="105">
        <v>0.26104732879999998</v>
      </c>
      <c r="AG16" s="107">
        <v>27.022618529999999</v>
      </c>
      <c r="AH16" s="105">
        <v>25.980774684</v>
      </c>
      <c r="AI16" s="105">
        <v>28.106240907</v>
      </c>
      <c r="AJ16" s="105">
        <v>0.96618783239999995</v>
      </c>
      <c r="AK16" s="105">
        <v>0.90993619069999998</v>
      </c>
      <c r="AL16" s="105">
        <v>1.0259169126000001</v>
      </c>
      <c r="AM16" s="105">
        <v>1.3025985E-3</v>
      </c>
      <c r="AN16" s="105">
        <v>1.1351672843</v>
      </c>
      <c r="AO16" s="105">
        <v>1.0507463852000001</v>
      </c>
      <c r="AP16" s="105">
        <v>1.2263708745999999</v>
      </c>
      <c r="AQ16" s="105">
        <v>0.1182390314</v>
      </c>
      <c r="AR16" s="105">
        <v>1.068835929</v>
      </c>
      <c r="AS16" s="105">
        <v>0.98319330999999999</v>
      </c>
      <c r="AT16" s="105">
        <v>1.1619385847999999</v>
      </c>
      <c r="AU16" s="104" t="s">
        <v>28</v>
      </c>
      <c r="AV16" s="104" t="s">
        <v>28</v>
      </c>
      <c r="AW16" s="104" t="s">
        <v>28</v>
      </c>
      <c r="AX16" s="104" t="s">
        <v>28</v>
      </c>
      <c r="AY16" s="104" t="s">
        <v>228</v>
      </c>
      <c r="AZ16" s="104" t="s">
        <v>28</v>
      </c>
      <c r="BA16" s="104" t="s">
        <v>28</v>
      </c>
      <c r="BB16" s="104" t="s">
        <v>28</v>
      </c>
      <c r="BC16" s="114" t="s">
        <v>428</v>
      </c>
      <c r="BD16" s="115">
        <v>1571</v>
      </c>
      <c r="BE16" s="115">
        <v>1893</v>
      </c>
      <c r="BF16" s="115">
        <v>2485</v>
      </c>
    </row>
    <row r="17" spans="1:58" x14ac:dyDescent="0.3">
      <c r="A17" s="10"/>
      <c r="B17" t="s">
        <v>67</v>
      </c>
      <c r="C17" s="104">
        <v>311</v>
      </c>
      <c r="D17" s="118">
        <v>1709</v>
      </c>
      <c r="E17" s="113">
        <v>18.499763079000001</v>
      </c>
      <c r="F17" s="105">
        <v>16.403867957999999</v>
      </c>
      <c r="G17" s="105">
        <v>20.863447257000001</v>
      </c>
      <c r="H17" s="105">
        <v>3.8463900000000003E-5</v>
      </c>
      <c r="I17" s="107">
        <v>18.197776477000001</v>
      </c>
      <c r="J17" s="105">
        <v>16.283625849</v>
      </c>
      <c r="K17" s="105">
        <v>20.336936735999998</v>
      </c>
      <c r="L17" s="105">
        <v>0.7768235497</v>
      </c>
      <c r="M17" s="105">
        <v>0.68881481789999999</v>
      </c>
      <c r="N17" s="105">
        <v>0.87607701189999998</v>
      </c>
      <c r="O17" s="118">
        <v>307</v>
      </c>
      <c r="P17" s="118">
        <v>1741</v>
      </c>
      <c r="Q17" s="113">
        <v>17.963666137000001</v>
      </c>
      <c r="R17" s="105">
        <v>15.918711618</v>
      </c>
      <c r="S17" s="105">
        <v>20.271320244000002</v>
      </c>
      <c r="T17" s="105">
        <v>6.4533011E-8</v>
      </c>
      <c r="U17" s="107">
        <v>17.633543939999999</v>
      </c>
      <c r="V17" s="105">
        <v>15.767359374</v>
      </c>
      <c r="W17" s="105">
        <v>19.720605367000001</v>
      </c>
      <c r="X17" s="105">
        <v>0.71653234759999995</v>
      </c>
      <c r="Y17" s="105">
        <v>0.63496347119999996</v>
      </c>
      <c r="Z17" s="105">
        <v>0.80857975049999997</v>
      </c>
      <c r="AA17" s="118">
        <v>351</v>
      </c>
      <c r="AB17" s="118">
        <v>1803</v>
      </c>
      <c r="AC17" s="113">
        <v>19.747825745</v>
      </c>
      <c r="AD17" s="105">
        <v>17.61926283</v>
      </c>
      <c r="AE17" s="105">
        <v>22.133537902</v>
      </c>
      <c r="AF17" s="105">
        <v>1.102994E-10</v>
      </c>
      <c r="AG17" s="107">
        <v>19.467554076999999</v>
      </c>
      <c r="AH17" s="105">
        <v>17.533863147000002</v>
      </c>
      <c r="AI17" s="105">
        <v>21.614498673</v>
      </c>
      <c r="AJ17" s="105">
        <v>0.68698032769999995</v>
      </c>
      <c r="AK17" s="105">
        <v>0.61293263919999996</v>
      </c>
      <c r="AL17" s="105">
        <v>0.76997363240000005</v>
      </c>
      <c r="AM17" s="105">
        <v>0.24823378069999999</v>
      </c>
      <c r="AN17" s="105">
        <v>1.0993204613000001</v>
      </c>
      <c r="AO17" s="105">
        <v>0.93609026809999996</v>
      </c>
      <c r="AP17" s="105">
        <v>1.291013824</v>
      </c>
      <c r="AQ17" s="105">
        <v>0.72697787570000005</v>
      </c>
      <c r="AR17" s="105">
        <v>0.97102141580000001</v>
      </c>
      <c r="AS17" s="105">
        <v>0.82326001029999996</v>
      </c>
      <c r="AT17" s="105">
        <v>1.1453035227999999</v>
      </c>
      <c r="AU17" s="104">
        <v>1</v>
      </c>
      <c r="AV17" s="104">
        <v>2</v>
      </c>
      <c r="AW17" s="104">
        <v>3</v>
      </c>
      <c r="AX17" s="104" t="s">
        <v>28</v>
      </c>
      <c r="AY17" s="104" t="s">
        <v>28</v>
      </c>
      <c r="AZ17" s="104" t="s">
        <v>28</v>
      </c>
      <c r="BA17" s="104" t="s">
        <v>28</v>
      </c>
      <c r="BB17" s="104" t="s">
        <v>28</v>
      </c>
      <c r="BC17" s="114" t="s">
        <v>230</v>
      </c>
      <c r="BD17" s="115">
        <v>311</v>
      </c>
      <c r="BE17" s="115">
        <v>307</v>
      </c>
      <c r="BF17" s="115">
        <v>351</v>
      </c>
    </row>
    <row r="18" spans="1:58" x14ac:dyDescent="0.3">
      <c r="A18" s="10"/>
      <c r="B18" t="s">
        <v>66</v>
      </c>
      <c r="C18" s="104">
        <v>1588</v>
      </c>
      <c r="D18" s="118">
        <v>9745</v>
      </c>
      <c r="E18" s="113">
        <v>17.505723742000001</v>
      </c>
      <c r="F18" s="105">
        <v>16.366121549999999</v>
      </c>
      <c r="G18" s="105">
        <v>18.724678464</v>
      </c>
      <c r="H18" s="105">
        <v>3.2099760000000001E-19</v>
      </c>
      <c r="I18" s="107">
        <v>16.295536171999998</v>
      </c>
      <c r="J18" s="105">
        <v>15.513449068</v>
      </c>
      <c r="K18" s="105">
        <v>17.117051017000001</v>
      </c>
      <c r="L18" s="105">
        <v>0.73508284410000002</v>
      </c>
      <c r="M18" s="105">
        <v>0.68722980850000004</v>
      </c>
      <c r="N18" s="105">
        <v>0.78626797169999996</v>
      </c>
      <c r="O18" s="118">
        <v>1871</v>
      </c>
      <c r="P18" s="118">
        <v>11374</v>
      </c>
      <c r="Q18" s="113">
        <v>17.498116613000001</v>
      </c>
      <c r="R18" s="105">
        <v>16.407307184</v>
      </c>
      <c r="S18" s="105">
        <v>18.661446486999999</v>
      </c>
      <c r="T18" s="105">
        <v>6.6786339999999996E-28</v>
      </c>
      <c r="U18" s="107">
        <v>16.449797784000001</v>
      </c>
      <c r="V18" s="105">
        <v>15.72106286</v>
      </c>
      <c r="W18" s="105">
        <v>17.212312524000001</v>
      </c>
      <c r="X18" s="105">
        <v>0.69796256960000003</v>
      </c>
      <c r="Y18" s="105">
        <v>0.6544525068</v>
      </c>
      <c r="Z18" s="105">
        <v>0.74436531819999996</v>
      </c>
      <c r="AA18" s="118">
        <v>2654</v>
      </c>
      <c r="AB18" s="118">
        <v>13340</v>
      </c>
      <c r="AC18" s="113">
        <v>20.833057699000001</v>
      </c>
      <c r="AD18" s="105">
        <v>19.639732510999998</v>
      </c>
      <c r="AE18" s="105">
        <v>22.098890237999999</v>
      </c>
      <c r="AF18" s="105">
        <v>1.0441290000000001E-26</v>
      </c>
      <c r="AG18" s="107">
        <v>19.895052474</v>
      </c>
      <c r="AH18" s="105">
        <v>19.152362528000001</v>
      </c>
      <c r="AI18" s="105">
        <v>20.666542436</v>
      </c>
      <c r="AJ18" s="105">
        <v>0.72473299030000005</v>
      </c>
      <c r="AK18" s="105">
        <v>0.68322001880000005</v>
      </c>
      <c r="AL18" s="105">
        <v>0.76876832179999999</v>
      </c>
      <c r="AM18" s="105">
        <v>7.7096960000000008E-6</v>
      </c>
      <c r="AN18" s="105">
        <v>1.1905885735999999</v>
      </c>
      <c r="AO18" s="105">
        <v>1.1029742558</v>
      </c>
      <c r="AP18" s="105">
        <v>1.2851624996</v>
      </c>
      <c r="AQ18" s="105">
        <v>0.99179251540000002</v>
      </c>
      <c r="AR18" s="105">
        <v>0.99956544899999999</v>
      </c>
      <c r="AS18" s="105">
        <v>0.92012202629999995</v>
      </c>
      <c r="AT18" s="105">
        <v>1.0858680244000001</v>
      </c>
      <c r="AU18" s="104">
        <v>1</v>
      </c>
      <c r="AV18" s="104">
        <v>2</v>
      </c>
      <c r="AW18" s="104">
        <v>3</v>
      </c>
      <c r="AX18" s="104" t="s">
        <v>28</v>
      </c>
      <c r="AY18" s="104" t="s">
        <v>228</v>
      </c>
      <c r="AZ18" s="104" t="s">
        <v>28</v>
      </c>
      <c r="BA18" s="104" t="s">
        <v>28</v>
      </c>
      <c r="BB18" s="104" t="s">
        <v>28</v>
      </c>
      <c r="BC18" s="114" t="s">
        <v>234</v>
      </c>
      <c r="BD18" s="115">
        <v>1588</v>
      </c>
      <c r="BE18" s="115">
        <v>1871</v>
      </c>
      <c r="BF18" s="115">
        <v>2654</v>
      </c>
    </row>
    <row r="19" spans="1:58" x14ac:dyDescent="0.3">
      <c r="A19" s="10"/>
      <c r="B19" t="s">
        <v>69</v>
      </c>
      <c r="C19" s="104">
        <v>1667</v>
      </c>
      <c r="D19" s="118">
        <v>8312</v>
      </c>
      <c r="E19" s="113">
        <v>20.961155047999998</v>
      </c>
      <c r="F19" s="105">
        <v>19.612016584999999</v>
      </c>
      <c r="G19" s="105">
        <v>22.403102660999998</v>
      </c>
      <c r="H19" s="105">
        <v>1.6990199999999999E-4</v>
      </c>
      <c r="I19" s="107">
        <v>20.055341675000001</v>
      </c>
      <c r="J19" s="105">
        <v>19.115341249</v>
      </c>
      <c r="K19" s="105">
        <v>21.041566795000001</v>
      </c>
      <c r="L19" s="105">
        <v>0.88017985970000001</v>
      </c>
      <c r="M19" s="105">
        <v>0.82352818660000005</v>
      </c>
      <c r="N19" s="105">
        <v>0.94072868180000002</v>
      </c>
      <c r="O19" s="118">
        <v>2264</v>
      </c>
      <c r="P19" s="118">
        <v>10156</v>
      </c>
      <c r="Q19" s="113">
        <v>22.874929948999998</v>
      </c>
      <c r="R19" s="105">
        <v>21.515122701999999</v>
      </c>
      <c r="S19" s="105">
        <v>24.320680267</v>
      </c>
      <c r="T19" s="105">
        <v>3.3811575999999999E-3</v>
      </c>
      <c r="U19" s="107">
        <v>22.29224104</v>
      </c>
      <c r="V19" s="105">
        <v>21.392640626999999</v>
      </c>
      <c r="W19" s="105">
        <v>23.229671326999998</v>
      </c>
      <c r="X19" s="105">
        <v>0.91243219129999997</v>
      </c>
      <c r="Y19" s="105">
        <v>0.85819237910000001</v>
      </c>
      <c r="Z19" s="105">
        <v>0.97010008950000004</v>
      </c>
      <c r="AA19" s="118">
        <v>3430</v>
      </c>
      <c r="AB19" s="118">
        <v>12367</v>
      </c>
      <c r="AC19" s="113">
        <v>28.447435049999999</v>
      </c>
      <c r="AD19" s="105">
        <v>26.901889257000001</v>
      </c>
      <c r="AE19" s="105">
        <v>30.081774300999999</v>
      </c>
      <c r="AF19" s="105">
        <v>0.71427213739999995</v>
      </c>
      <c r="AG19" s="107">
        <v>27.735101480000001</v>
      </c>
      <c r="AH19" s="105">
        <v>26.822283777999999</v>
      </c>
      <c r="AI19" s="105">
        <v>28.678984251999999</v>
      </c>
      <c r="AJ19" s="105">
        <v>0.98961923730000001</v>
      </c>
      <c r="AK19" s="105">
        <v>0.93585334080000004</v>
      </c>
      <c r="AL19" s="105">
        <v>1.0464740491</v>
      </c>
      <c r="AM19" s="105">
        <v>2.170608E-9</v>
      </c>
      <c r="AN19" s="105">
        <v>1.2436075263999999</v>
      </c>
      <c r="AO19" s="105">
        <v>1.1579075628</v>
      </c>
      <c r="AP19" s="105">
        <v>1.3356503829999999</v>
      </c>
      <c r="AQ19" s="105">
        <v>3.1865866600000001E-2</v>
      </c>
      <c r="AR19" s="105">
        <v>1.0913010231</v>
      </c>
      <c r="AS19" s="105">
        <v>1.0076062227</v>
      </c>
      <c r="AT19" s="105">
        <v>1.1819477650000001</v>
      </c>
      <c r="AU19" s="104">
        <v>1</v>
      </c>
      <c r="AV19" s="104">
        <v>2</v>
      </c>
      <c r="AW19" s="104" t="s">
        <v>28</v>
      </c>
      <c r="AX19" s="104" t="s">
        <v>28</v>
      </c>
      <c r="AY19" s="104" t="s">
        <v>228</v>
      </c>
      <c r="AZ19" s="104" t="s">
        <v>28</v>
      </c>
      <c r="BA19" s="104" t="s">
        <v>28</v>
      </c>
      <c r="BB19" s="104" t="s">
        <v>28</v>
      </c>
      <c r="BC19" s="114" t="s">
        <v>429</v>
      </c>
      <c r="BD19" s="115">
        <v>1667</v>
      </c>
      <c r="BE19" s="115">
        <v>2264</v>
      </c>
      <c r="BF19" s="115">
        <v>3430</v>
      </c>
    </row>
    <row r="20" spans="1:58" x14ac:dyDescent="0.3">
      <c r="A20" s="10"/>
      <c r="B20" t="s">
        <v>65</v>
      </c>
      <c r="C20" s="104">
        <v>1338</v>
      </c>
      <c r="D20" s="118">
        <v>7752</v>
      </c>
      <c r="E20" s="113">
        <v>17.772349498000001</v>
      </c>
      <c r="F20" s="105">
        <v>16.572232316000001</v>
      </c>
      <c r="G20" s="105">
        <v>19.059375986999999</v>
      </c>
      <c r="H20" s="105">
        <v>2.32234E-16</v>
      </c>
      <c r="I20" s="107">
        <v>17.260061919999998</v>
      </c>
      <c r="J20" s="105">
        <v>16.359571447</v>
      </c>
      <c r="K20" s="105">
        <v>18.210118672</v>
      </c>
      <c r="L20" s="105">
        <v>0.74627872610000001</v>
      </c>
      <c r="M20" s="105">
        <v>0.69588460569999999</v>
      </c>
      <c r="N20" s="105">
        <v>0.80032225530000001</v>
      </c>
      <c r="O20" s="118">
        <v>1501</v>
      </c>
      <c r="P20" s="118">
        <v>7981</v>
      </c>
      <c r="Q20" s="113">
        <v>19.324042949999999</v>
      </c>
      <c r="R20" s="105">
        <v>18.063632787</v>
      </c>
      <c r="S20" s="105">
        <v>20.672399639999998</v>
      </c>
      <c r="T20" s="105">
        <v>3.883675E-14</v>
      </c>
      <c r="U20" s="107">
        <v>18.807167022000002</v>
      </c>
      <c r="V20" s="105">
        <v>17.879393158999999</v>
      </c>
      <c r="W20" s="105">
        <v>19.783083699999999</v>
      </c>
      <c r="X20" s="105">
        <v>0.77079487869999996</v>
      </c>
      <c r="Y20" s="105">
        <v>0.72051980419999995</v>
      </c>
      <c r="Z20" s="105">
        <v>0.8245779526</v>
      </c>
      <c r="AA20" s="118">
        <v>1651</v>
      </c>
      <c r="AB20" s="118">
        <v>8431</v>
      </c>
      <c r="AC20" s="113">
        <v>20.186734497</v>
      </c>
      <c r="AD20" s="105">
        <v>18.907594425999999</v>
      </c>
      <c r="AE20" s="105">
        <v>21.552411189000001</v>
      </c>
      <c r="AF20" s="105">
        <v>3.5740490000000003E-26</v>
      </c>
      <c r="AG20" s="107">
        <v>19.58249318</v>
      </c>
      <c r="AH20" s="105">
        <v>18.660324754000001</v>
      </c>
      <c r="AI20" s="105">
        <v>20.550233942999999</v>
      </c>
      <c r="AJ20" s="105">
        <v>0.70224892900000002</v>
      </c>
      <c r="AK20" s="105">
        <v>0.65775065990000003</v>
      </c>
      <c r="AL20" s="105">
        <v>0.74975760329999996</v>
      </c>
      <c r="AM20" s="105">
        <v>0.30820963750000002</v>
      </c>
      <c r="AN20" s="105">
        <v>1.0446434294</v>
      </c>
      <c r="AO20" s="105">
        <v>0.96047046319999996</v>
      </c>
      <c r="AP20" s="105">
        <v>1.1361930808</v>
      </c>
      <c r="AQ20" s="105">
        <v>6.0247089199999999E-2</v>
      </c>
      <c r="AR20" s="105">
        <v>1.0873094158000001</v>
      </c>
      <c r="AS20" s="105">
        <v>0.99639881019999998</v>
      </c>
      <c r="AT20" s="105">
        <v>1.1865146302</v>
      </c>
      <c r="AU20" s="104">
        <v>1</v>
      </c>
      <c r="AV20" s="104">
        <v>2</v>
      </c>
      <c r="AW20" s="104">
        <v>3</v>
      </c>
      <c r="AX20" s="104" t="s">
        <v>28</v>
      </c>
      <c r="AY20" s="104" t="s">
        <v>28</v>
      </c>
      <c r="AZ20" s="104" t="s">
        <v>28</v>
      </c>
      <c r="BA20" s="104" t="s">
        <v>28</v>
      </c>
      <c r="BB20" s="104" t="s">
        <v>28</v>
      </c>
      <c r="BC20" s="114" t="s">
        <v>230</v>
      </c>
      <c r="BD20" s="115">
        <v>1338</v>
      </c>
      <c r="BE20" s="115">
        <v>1501</v>
      </c>
      <c r="BF20" s="115">
        <v>1651</v>
      </c>
    </row>
    <row r="21" spans="1:58" x14ac:dyDescent="0.3">
      <c r="A21" s="10"/>
      <c r="B21" t="s">
        <v>64</v>
      </c>
      <c r="C21" s="104">
        <v>564</v>
      </c>
      <c r="D21" s="118">
        <v>4832</v>
      </c>
      <c r="E21" s="113">
        <v>12.887768897000001</v>
      </c>
      <c r="F21" s="105">
        <v>11.713306111</v>
      </c>
      <c r="G21" s="105">
        <v>14.179992016</v>
      </c>
      <c r="H21" s="105">
        <v>2.2596340000000001E-36</v>
      </c>
      <c r="I21" s="107">
        <v>11.672185430000001</v>
      </c>
      <c r="J21" s="105">
        <v>10.747566170000001</v>
      </c>
      <c r="K21" s="105">
        <v>12.676350214999999</v>
      </c>
      <c r="L21" s="105">
        <v>0.54117030259999999</v>
      </c>
      <c r="M21" s="105">
        <v>0.49185343580000002</v>
      </c>
      <c r="N21" s="105">
        <v>0.59543204350000001</v>
      </c>
      <c r="O21" s="118">
        <v>543</v>
      </c>
      <c r="P21" s="118">
        <v>4860</v>
      </c>
      <c r="Q21" s="113">
        <v>12.111815885</v>
      </c>
      <c r="R21" s="105">
        <v>10.996559239</v>
      </c>
      <c r="S21" s="105">
        <v>13.340180402</v>
      </c>
      <c r="T21" s="105">
        <v>2.6226E-49</v>
      </c>
      <c r="U21" s="107">
        <v>11.172839506000001</v>
      </c>
      <c r="V21" s="105">
        <v>10.271526850000001</v>
      </c>
      <c r="W21" s="105">
        <v>12.153241134</v>
      </c>
      <c r="X21" s="105">
        <v>0.48311451589999999</v>
      </c>
      <c r="Y21" s="105">
        <v>0.43862930579999998</v>
      </c>
      <c r="Z21" s="105">
        <v>0.53211135789999997</v>
      </c>
      <c r="AA21" s="118">
        <v>596</v>
      </c>
      <c r="AB21" s="118">
        <v>4726</v>
      </c>
      <c r="AC21" s="113">
        <v>13.442819491</v>
      </c>
      <c r="AD21" s="105">
        <v>12.250317409000001</v>
      </c>
      <c r="AE21" s="105">
        <v>14.751405195</v>
      </c>
      <c r="AF21" s="105">
        <v>7.1244890000000005E-58</v>
      </c>
      <c r="AG21" s="107">
        <v>12.611087600999999</v>
      </c>
      <c r="AH21" s="105">
        <v>11.638204087</v>
      </c>
      <c r="AI21" s="105">
        <v>13.665298294999999</v>
      </c>
      <c r="AJ21" s="105">
        <v>0.467644016</v>
      </c>
      <c r="AK21" s="105">
        <v>0.42615967840000002</v>
      </c>
      <c r="AL21" s="105">
        <v>0.51316662940000002</v>
      </c>
      <c r="AM21" s="105">
        <v>0.1081236782</v>
      </c>
      <c r="AN21" s="105">
        <v>1.1098929852999999</v>
      </c>
      <c r="AO21" s="105">
        <v>0.97733517469999998</v>
      </c>
      <c r="AP21" s="105">
        <v>1.2604298615</v>
      </c>
      <c r="AQ21" s="105">
        <v>0.34544445039999999</v>
      </c>
      <c r="AR21" s="105">
        <v>0.93979151719999998</v>
      </c>
      <c r="AS21" s="105">
        <v>0.82605081879999998</v>
      </c>
      <c r="AT21" s="105">
        <v>1.0691934149</v>
      </c>
      <c r="AU21" s="104">
        <v>1</v>
      </c>
      <c r="AV21" s="104">
        <v>2</v>
      </c>
      <c r="AW21" s="104">
        <v>3</v>
      </c>
      <c r="AX21" s="104" t="s">
        <v>28</v>
      </c>
      <c r="AY21" s="104" t="s">
        <v>28</v>
      </c>
      <c r="AZ21" s="104" t="s">
        <v>28</v>
      </c>
      <c r="BA21" s="104" t="s">
        <v>28</v>
      </c>
      <c r="BB21" s="104" t="s">
        <v>28</v>
      </c>
      <c r="BC21" s="114" t="s">
        <v>230</v>
      </c>
      <c r="BD21" s="115">
        <v>564</v>
      </c>
      <c r="BE21" s="115">
        <v>543</v>
      </c>
      <c r="BF21" s="115">
        <v>596</v>
      </c>
    </row>
    <row r="22" spans="1:58" x14ac:dyDescent="0.3">
      <c r="A22" s="10"/>
      <c r="B22" t="s">
        <v>204</v>
      </c>
      <c r="C22" s="104">
        <v>499</v>
      </c>
      <c r="D22" s="118">
        <v>3569</v>
      </c>
      <c r="E22" s="113">
        <v>14.343156841000001</v>
      </c>
      <c r="F22" s="105">
        <v>12.994359132</v>
      </c>
      <c r="G22" s="105">
        <v>15.831958011999999</v>
      </c>
      <c r="H22" s="105">
        <v>8.0864430000000003E-24</v>
      </c>
      <c r="I22" s="107">
        <v>13.981507425</v>
      </c>
      <c r="J22" s="105">
        <v>12.80704641</v>
      </c>
      <c r="K22" s="105">
        <v>15.263671545999999</v>
      </c>
      <c r="L22" s="105">
        <v>0.6022834976</v>
      </c>
      <c r="M22" s="105">
        <v>0.54564613309999999</v>
      </c>
      <c r="N22" s="105">
        <v>0.66479974740000003</v>
      </c>
      <c r="O22" s="118">
        <v>603</v>
      </c>
      <c r="P22" s="118">
        <v>3685</v>
      </c>
      <c r="Q22" s="113">
        <v>16.633502619000001</v>
      </c>
      <c r="R22" s="105">
        <v>15.17680794</v>
      </c>
      <c r="S22" s="105">
        <v>18.23001322</v>
      </c>
      <c r="T22" s="105">
        <v>1.7306260000000001E-18</v>
      </c>
      <c r="U22" s="107">
        <v>16.363636364000001</v>
      </c>
      <c r="V22" s="105">
        <v>15.108321344</v>
      </c>
      <c r="W22" s="105">
        <v>17.723252565999999</v>
      </c>
      <c r="X22" s="105">
        <v>0.66347496049999999</v>
      </c>
      <c r="Y22" s="105">
        <v>0.60537051509999995</v>
      </c>
      <c r="Z22" s="105">
        <v>0.72715636500000003</v>
      </c>
      <c r="AA22" s="118">
        <v>833</v>
      </c>
      <c r="AB22" s="118">
        <v>3780</v>
      </c>
      <c r="AC22" s="113">
        <v>22.085692131999998</v>
      </c>
      <c r="AD22" s="105">
        <v>20.362990497999998</v>
      </c>
      <c r="AE22" s="105">
        <v>23.954133701</v>
      </c>
      <c r="AF22" s="105">
        <v>2.0058299999999999E-10</v>
      </c>
      <c r="AG22" s="107">
        <v>22.037037037000001</v>
      </c>
      <c r="AH22" s="105">
        <v>20.5902119</v>
      </c>
      <c r="AI22" s="105">
        <v>23.585527129999999</v>
      </c>
      <c r="AJ22" s="105">
        <v>0.76830919080000004</v>
      </c>
      <c r="AK22" s="105">
        <v>0.70838045999999999</v>
      </c>
      <c r="AL22" s="105">
        <v>0.8333078706</v>
      </c>
      <c r="AM22" s="105">
        <v>1.3432506000000001E-6</v>
      </c>
      <c r="AN22" s="105">
        <v>1.3277836086000001</v>
      </c>
      <c r="AO22" s="105">
        <v>1.1835785000000001</v>
      </c>
      <c r="AP22" s="105">
        <v>1.4895584124000001</v>
      </c>
      <c r="AQ22" s="105">
        <v>2.31136337E-2</v>
      </c>
      <c r="AR22" s="105">
        <v>1.1596821260000001</v>
      </c>
      <c r="AS22" s="105">
        <v>1.0205289596</v>
      </c>
      <c r="AT22" s="105">
        <v>1.317809378</v>
      </c>
      <c r="AU22" s="104">
        <v>1</v>
      </c>
      <c r="AV22" s="104">
        <v>2</v>
      </c>
      <c r="AW22" s="104">
        <v>3</v>
      </c>
      <c r="AX22" s="104" t="s">
        <v>28</v>
      </c>
      <c r="AY22" s="104" t="s">
        <v>228</v>
      </c>
      <c r="AZ22" s="104" t="s">
        <v>28</v>
      </c>
      <c r="BA22" s="104" t="s">
        <v>28</v>
      </c>
      <c r="BB22" s="104" t="s">
        <v>28</v>
      </c>
      <c r="BC22" s="114" t="s">
        <v>234</v>
      </c>
      <c r="BD22" s="115">
        <v>499</v>
      </c>
      <c r="BE22" s="115">
        <v>603</v>
      </c>
      <c r="BF22" s="115">
        <v>833</v>
      </c>
    </row>
    <row r="23" spans="1:58" x14ac:dyDescent="0.3">
      <c r="A23" s="10"/>
      <c r="B23" t="s">
        <v>74</v>
      </c>
      <c r="C23" s="104">
        <v>1381</v>
      </c>
      <c r="D23" s="118">
        <v>7202</v>
      </c>
      <c r="E23" s="113">
        <v>18.877224241</v>
      </c>
      <c r="F23" s="105">
        <v>17.617668730999998</v>
      </c>
      <c r="G23" s="105">
        <v>20.226830263</v>
      </c>
      <c r="H23" s="105">
        <v>4.2627040000000003E-11</v>
      </c>
      <c r="I23" s="107">
        <v>19.175229102999999</v>
      </c>
      <c r="J23" s="105">
        <v>18.190108257999999</v>
      </c>
      <c r="K23" s="105">
        <v>20.213701092000001</v>
      </c>
      <c r="L23" s="105">
        <v>0.79267352140000003</v>
      </c>
      <c r="M23" s="105">
        <v>0.73978352609999998</v>
      </c>
      <c r="N23" s="105">
        <v>0.84934482769999997</v>
      </c>
      <c r="O23" s="118">
        <v>1617</v>
      </c>
      <c r="P23" s="118">
        <v>8265</v>
      </c>
      <c r="Q23" s="113">
        <v>19.327846863000001</v>
      </c>
      <c r="R23" s="105">
        <v>18.095958840000002</v>
      </c>
      <c r="S23" s="105">
        <v>20.643596044999999</v>
      </c>
      <c r="T23" s="105">
        <v>9.8065119999999997E-15</v>
      </c>
      <c r="U23" s="107">
        <v>19.564428312</v>
      </c>
      <c r="V23" s="105">
        <v>18.633707788999999</v>
      </c>
      <c r="W23" s="105">
        <v>20.541636668999999</v>
      </c>
      <c r="X23" s="105">
        <v>0.77094660859999997</v>
      </c>
      <c r="Y23" s="105">
        <v>0.72180922150000004</v>
      </c>
      <c r="Z23" s="105">
        <v>0.82342903860000005</v>
      </c>
      <c r="AA23" s="118">
        <v>2000</v>
      </c>
      <c r="AB23" s="118">
        <v>9625</v>
      </c>
      <c r="AC23" s="113">
        <v>20.697298688</v>
      </c>
      <c r="AD23" s="105">
        <v>19.451903272999999</v>
      </c>
      <c r="AE23" s="105">
        <v>22.022429730999999</v>
      </c>
      <c r="AF23" s="105">
        <v>3.2364860000000001E-25</v>
      </c>
      <c r="AG23" s="107">
        <v>20.779220778999999</v>
      </c>
      <c r="AH23" s="105">
        <v>19.888215280000001</v>
      </c>
      <c r="AI23" s="105">
        <v>21.710143927000001</v>
      </c>
      <c r="AJ23" s="105">
        <v>0.72001025419999998</v>
      </c>
      <c r="AK23" s="105">
        <v>0.67668588220000003</v>
      </c>
      <c r="AL23" s="105">
        <v>0.76610844099999997</v>
      </c>
      <c r="AM23" s="105">
        <v>9.3819755699999993E-2</v>
      </c>
      <c r="AN23" s="105">
        <v>1.0708538221999999</v>
      </c>
      <c r="AO23" s="105">
        <v>0.98844882369999998</v>
      </c>
      <c r="AP23" s="105">
        <v>1.1601287602999999</v>
      </c>
      <c r="AQ23" s="105">
        <v>0.58821021309999999</v>
      </c>
      <c r="AR23" s="105">
        <v>1.0238712332</v>
      </c>
      <c r="AS23" s="105">
        <v>0.94006427000000004</v>
      </c>
      <c r="AT23" s="105">
        <v>1.1151496080000001</v>
      </c>
      <c r="AU23" s="104">
        <v>1</v>
      </c>
      <c r="AV23" s="104">
        <v>2</v>
      </c>
      <c r="AW23" s="104">
        <v>3</v>
      </c>
      <c r="AX23" s="104" t="s">
        <v>28</v>
      </c>
      <c r="AY23" s="104" t="s">
        <v>28</v>
      </c>
      <c r="AZ23" s="104" t="s">
        <v>28</v>
      </c>
      <c r="BA23" s="104" t="s">
        <v>28</v>
      </c>
      <c r="BB23" s="104" t="s">
        <v>28</v>
      </c>
      <c r="BC23" s="114" t="s">
        <v>230</v>
      </c>
      <c r="BD23" s="115">
        <v>1381</v>
      </c>
      <c r="BE23" s="115">
        <v>1617</v>
      </c>
      <c r="BF23" s="115">
        <v>2000</v>
      </c>
    </row>
    <row r="24" spans="1:58" x14ac:dyDescent="0.3">
      <c r="A24" s="10"/>
      <c r="B24" t="s">
        <v>181</v>
      </c>
      <c r="C24" s="104">
        <v>1549</v>
      </c>
      <c r="D24" s="118">
        <v>8159</v>
      </c>
      <c r="E24" s="113">
        <v>19.172817212999998</v>
      </c>
      <c r="F24" s="105">
        <v>17.927149548999999</v>
      </c>
      <c r="G24" s="105">
        <v>20.505040072</v>
      </c>
      <c r="H24" s="105">
        <v>2.5233020000000001E-10</v>
      </c>
      <c r="I24" s="107">
        <v>18.985169751000001</v>
      </c>
      <c r="J24" s="105">
        <v>18.062878725000001</v>
      </c>
      <c r="K24" s="105">
        <v>19.954552978999999</v>
      </c>
      <c r="L24" s="105">
        <v>0.80508576580000002</v>
      </c>
      <c r="M24" s="105">
        <v>0.75277893510000005</v>
      </c>
      <c r="N24" s="105">
        <v>0.86102713580000001</v>
      </c>
      <c r="O24" s="118">
        <v>2085</v>
      </c>
      <c r="P24" s="118">
        <v>10636</v>
      </c>
      <c r="Q24" s="113">
        <v>19.867449104999999</v>
      </c>
      <c r="R24" s="105">
        <v>18.672987909</v>
      </c>
      <c r="S24" s="105">
        <v>21.138316796000002</v>
      </c>
      <c r="T24" s="105">
        <v>1.9455879999999999E-13</v>
      </c>
      <c r="U24" s="107">
        <v>19.603234299</v>
      </c>
      <c r="V24" s="105">
        <v>18.779598123</v>
      </c>
      <c r="W24" s="105">
        <v>20.462993533999999</v>
      </c>
      <c r="X24" s="105">
        <v>0.7924701918</v>
      </c>
      <c r="Y24" s="105">
        <v>0.74482568100000002</v>
      </c>
      <c r="Z24" s="105">
        <v>0.84316239469999998</v>
      </c>
      <c r="AA24" s="118">
        <v>2923</v>
      </c>
      <c r="AB24" s="118">
        <v>11368</v>
      </c>
      <c r="AC24" s="113">
        <v>26.049746487</v>
      </c>
      <c r="AD24" s="105">
        <v>24.602066198999999</v>
      </c>
      <c r="AE24" s="105">
        <v>27.582613855999998</v>
      </c>
      <c r="AF24" s="105">
        <v>7.3569320000000001E-4</v>
      </c>
      <c r="AG24" s="107">
        <v>25.712526390000001</v>
      </c>
      <c r="AH24" s="105">
        <v>24.797085804999998</v>
      </c>
      <c r="AI24" s="105">
        <v>26.661762537000001</v>
      </c>
      <c r="AJ24" s="105">
        <v>0.90620930170000003</v>
      </c>
      <c r="AK24" s="105">
        <v>0.85584791549999994</v>
      </c>
      <c r="AL24" s="105">
        <v>0.95953414569999995</v>
      </c>
      <c r="AM24" s="105">
        <v>3.6213619999999999E-13</v>
      </c>
      <c r="AN24" s="105">
        <v>1.3111772100000001</v>
      </c>
      <c r="AO24" s="105">
        <v>1.2188099932000001</v>
      </c>
      <c r="AP24" s="105">
        <v>1.4105444536</v>
      </c>
      <c r="AQ24" s="105">
        <v>0.38851556209999999</v>
      </c>
      <c r="AR24" s="105">
        <v>1.0362300378</v>
      </c>
      <c r="AS24" s="105">
        <v>0.95570879740000003</v>
      </c>
      <c r="AT24" s="105">
        <v>1.1235354263999999</v>
      </c>
      <c r="AU24" s="104">
        <v>1</v>
      </c>
      <c r="AV24" s="104">
        <v>2</v>
      </c>
      <c r="AW24" s="104">
        <v>3</v>
      </c>
      <c r="AX24" s="104" t="s">
        <v>28</v>
      </c>
      <c r="AY24" s="104" t="s">
        <v>228</v>
      </c>
      <c r="AZ24" s="104" t="s">
        <v>28</v>
      </c>
      <c r="BA24" s="104" t="s">
        <v>28</v>
      </c>
      <c r="BB24" s="104" t="s">
        <v>28</v>
      </c>
      <c r="BC24" s="114" t="s">
        <v>234</v>
      </c>
      <c r="BD24" s="115">
        <v>1549</v>
      </c>
      <c r="BE24" s="115">
        <v>2085</v>
      </c>
      <c r="BF24" s="115">
        <v>2923</v>
      </c>
    </row>
    <row r="25" spans="1:58" x14ac:dyDescent="0.3">
      <c r="A25" s="10"/>
      <c r="B25" t="s">
        <v>70</v>
      </c>
      <c r="C25" s="104">
        <v>3101</v>
      </c>
      <c r="D25" s="118">
        <v>16005</v>
      </c>
      <c r="E25" s="113">
        <v>19.903477617</v>
      </c>
      <c r="F25" s="105">
        <v>18.802541047999998</v>
      </c>
      <c r="G25" s="105">
        <v>21.068876822</v>
      </c>
      <c r="H25" s="105">
        <v>6.4307510000000001E-10</v>
      </c>
      <c r="I25" s="107">
        <v>19.375195251000001</v>
      </c>
      <c r="J25" s="105">
        <v>18.705121000999998</v>
      </c>
      <c r="K25" s="105">
        <v>20.069273596999999</v>
      </c>
      <c r="L25" s="105">
        <v>0.83576692679999998</v>
      </c>
      <c r="M25" s="105">
        <v>0.78953749939999995</v>
      </c>
      <c r="N25" s="105">
        <v>0.88470320469999997</v>
      </c>
      <c r="O25" s="118">
        <v>3805</v>
      </c>
      <c r="P25" s="118">
        <v>17130</v>
      </c>
      <c r="Q25" s="113">
        <v>22.392422907</v>
      </c>
      <c r="R25" s="105">
        <v>21.204884925000002</v>
      </c>
      <c r="S25" s="105">
        <v>23.646466623999999</v>
      </c>
      <c r="T25" s="105">
        <v>4.8441600000000001E-5</v>
      </c>
      <c r="U25" s="107">
        <v>22.212492702999999</v>
      </c>
      <c r="V25" s="105">
        <v>21.517809642</v>
      </c>
      <c r="W25" s="105">
        <v>22.929602978999998</v>
      </c>
      <c r="X25" s="105">
        <v>0.89318601399999997</v>
      </c>
      <c r="Y25" s="105">
        <v>0.84581765549999999</v>
      </c>
      <c r="Z25" s="105">
        <v>0.94320714459999999</v>
      </c>
      <c r="AA25" s="118">
        <v>4567</v>
      </c>
      <c r="AB25" s="118">
        <v>18511</v>
      </c>
      <c r="AC25" s="113">
        <v>24.872138541999998</v>
      </c>
      <c r="AD25" s="105">
        <v>23.598812313</v>
      </c>
      <c r="AE25" s="105">
        <v>26.214169910999999</v>
      </c>
      <c r="AF25" s="105">
        <v>6.7247827000000002E-8</v>
      </c>
      <c r="AG25" s="107">
        <v>24.671816757999999</v>
      </c>
      <c r="AH25" s="105">
        <v>23.966553652000002</v>
      </c>
      <c r="AI25" s="105">
        <v>25.397833621</v>
      </c>
      <c r="AJ25" s="105">
        <v>0.86524309600000004</v>
      </c>
      <c r="AK25" s="105">
        <v>0.8209470767</v>
      </c>
      <c r="AL25" s="105">
        <v>0.91192920519999998</v>
      </c>
      <c r="AM25" s="105">
        <v>1.0627471E-3</v>
      </c>
      <c r="AN25" s="105">
        <v>1.1107390498</v>
      </c>
      <c r="AO25" s="105">
        <v>1.0430408786000001</v>
      </c>
      <c r="AP25" s="105">
        <v>1.182831145</v>
      </c>
      <c r="AQ25" s="105">
        <v>4.9445550000000004E-4</v>
      </c>
      <c r="AR25" s="105">
        <v>1.1250507744</v>
      </c>
      <c r="AS25" s="105">
        <v>1.0528888600999999</v>
      </c>
      <c r="AT25" s="105">
        <v>1.2021584546999999</v>
      </c>
      <c r="AU25" s="104">
        <v>1</v>
      </c>
      <c r="AV25" s="104">
        <v>2</v>
      </c>
      <c r="AW25" s="104">
        <v>3</v>
      </c>
      <c r="AX25" s="104" t="s">
        <v>227</v>
      </c>
      <c r="AY25" s="104" t="s">
        <v>228</v>
      </c>
      <c r="AZ25" s="104" t="s">
        <v>28</v>
      </c>
      <c r="BA25" s="104" t="s">
        <v>28</v>
      </c>
      <c r="BB25" s="104" t="s">
        <v>28</v>
      </c>
      <c r="BC25" s="114" t="s">
        <v>233</v>
      </c>
      <c r="BD25" s="115">
        <v>3101</v>
      </c>
      <c r="BE25" s="115">
        <v>3805</v>
      </c>
      <c r="BF25" s="115">
        <v>4567</v>
      </c>
    </row>
    <row r="26" spans="1:58" x14ac:dyDescent="0.3">
      <c r="A26" s="10"/>
      <c r="B26" t="s">
        <v>149</v>
      </c>
      <c r="C26" s="104">
        <v>564</v>
      </c>
      <c r="D26" s="118">
        <v>3556</v>
      </c>
      <c r="E26" s="113">
        <v>15.868844333</v>
      </c>
      <c r="F26" s="105">
        <v>14.442310424</v>
      </c>
      <c r="G26" s="105">
        <v>17.436283605</v>
      </c>
      <c r="H26" s="105">
        <v>2.9991589999999999E-17</v>
      </c>
      <c r="I26" s="107">
        <v>15.860517435</v>
      </c>
      <c r="J26" s="105">
        <v>14.60411691</v>
      </c>
      <c r="K26" s="105">
        <v>17.225006816</v>
      </c>
      <c r="L26" s="105">
        <v>0.66634864090000001</v>
      </c>
      <c r="M26" s="105">
        <v>0.60644705570000002</v>
      </c>
      <c r="N26" s="105">
        <v>0.73216698329999996</v>
      </c>
      <c r="O26" s="118">
        <v>719</v>
      </c>
      <c r="P26" s="118">
        <v>3692</v>
      </c>
      <c r="Q26" s="113">
        <v>19.296272718000001</v>
      </c>
      <c r="R26" s="105">
        <v>17.709331718000001</v>
      </c>
      <c r="S26" s="105">
        <v>21.025420198999999</v>
      </c>
      <c r="T26" s="105">
        <v>2.2543295999999999E-9</v>
      </c>
      <c r="U26" s="107">
        <v>19.474539544999999</v>
      </c>
      <c r="V26" s="105">
        <v>18.101840631999998</v>
      </c>
      <c r="W26" s="105">
        <v>20.951332973</v>
      </c>
      <c r="X26" s="105">
        <v>0.76968718329999997</v>
      </c>
      <c r="Y26" s="105">
        <v>0.70638748979999999</v>
      </c>
      <c r="Z26" s="105">
        <v>0.83865919020000002</v>
      </c>
      <c r="AA26" s="118">
        <v>954</v>
      </c>
      <c r="AB26" s="118">
        <v>3922</v>
      </c>
      <c r="AC26" s="113">
        <v>24.150570706</v>
      </c>
      <c r="AD26" s="105">
        <v>22.346914949999999</v>
      </c>
      <c r="AE26" s="105">
        <v>26.099802445000002</v>
      </c>
      <c r="AF26" s="105">
        <v>1.0909300000000001E-5</v>
      </c>
      <c r="AG26" s="107">
        <v>24.324324323999999</v>
      </c>
      <c r="AH26" s="105">
        <v>22.828749251000001</v>
      </c>
      <c r="AI26" s="105">
        <v>25.917878693999999</v>
      </c>
      <c r="AJ26" s="105">
        <v>0.84014145110000005</v>
      </c>
      <c r="AK26" s="105">
        <v>0.77739651720000003</v>
      </c>
      <c r="AL26" s="105">
        <v>0.90795063050000002</v>
      </c>
      <c r="AM26" s="105">
        <v>4.4801200000000001E-5</v>
      </c>
      <c r="AN26" s="105">
        <v>1.2515666138999999</v>
      </c>
      <c r="AO26" s="105">
        <v>1.1237058135</v>
      </c>
      <c r="AP26" s="105">
        <v>1.3939760480000001</v>
      </c>
      <c r="AQ26" s="105">
        <v>1.4163692000000001E-3</v>
      </c>
      <c r="AR26" s="105">
        <v>1.2159847506000001</v>
      </c>
      <c r="AS26" s="105">
        <v>1.0783722524999999</v>
      </c>
      <c r="AT26" s="105">
        <v>1.37115816</v>
      </c>
      <c r="AU26" s="104">
        <v>1</v>
      </c>
      <c r="AV26" s="104">
        <v>2</v>
      </c>
      <c r="AW26" s="104">
        <v>3</v>
      </c>
      <c r="AX26" s="104" t="s">
        <v>227</v>
      </c>
      <c r="AY26" s="104" t="s">
        <v>228</v>
      </c>
      <c r="AZ26" s="104" t="s">
        <v>28</v>
      </c>
      <c r="BA26" s="104" t="s">
        <v>28</v>
      </c>
      <c r="BB26" s="104" t="s">
        <v>28</v>
      </c>
      <c r="BC26" s="114" t="s">
        <v>233</v>
      </c>
      <c r="BD26" s="115">
        <v>564</v>
      </c>
      <c r="BE26" s="115">
        <v>719</v>
      </c>
      <c r="BF26" s="115">
        <v>954</v>
      </c>
    </row>
    <row r="27" spans="1:58" x14ac:dyDescent="0.3">
      <c r="A27" s="10"/>
      <c r="B27" t="s">
        <v>205</v>
      </c>
      <c r="C27" s="104">
        <v>547</v>
      </c>
      <c r="D27" s="118">
        <v>2453</v>
      </c>
      <c r="E27" s="113">
        <v>22.626975431000002</v>
      </c>
      <c r="F27" s="105">
        <v>20.567707940999998</v>
      </c>
      <c r="G27" s="105">
        <v>24.892419644</v>
      </c>
      <c r="H27" s="105">
        <v>0.29335850489999998</v>
      </c>
      <c r="I27" s="107">
        <v>22.299225438000001</v>
      </c>
      <c r="J27" s="105">
        <v>20.506664597</v>
      </c>
      <c r="K27" s="105">
        <v>24.248480429000001</v>
      </c>
      <c r="L27" s="105">
        <v>0.95012932329999999</v>
      </c>
      <c r="M27" s="105">
        <v>0.86365862230000001</v>
      </c>
      <c r="N27" s="105">
        <v>1.0452575909999999</v>
      </c>
      <c r="O27" s="118">
        <v>519</v>
      </c>
      <c r="P27" s="118">
        <v>2385</v>
      </c>
      <c r="Q27" s="113">
        <v>21.840680954</v>
      </c>
      <c r="R27" s="105">
        <v>19.815020285999999</v>
      </c>
      <c r="S27" s="105">
        <v>24.073421963000001</v>
      </c>
      <c r="T27" s="105">
        <v>5.4864222000000004E-3</v>
      </c>
      <c r="U27" s="107">
        <v>21.761006289000001</v>
      </c>
      <c r="V27" s="105">
        <v>19.967117502000001</v>
      </c>
      <c r="W27" s="105">
        <v>23.716061904</v>
      </c>
      <c r="X27" s="105">
        <v>0.87117820369999999</v>
      </c>
      <c r="Y27" s="105">
        <v>0.79037891790000003</v>
      </c>
      <c r="Z27" s="105">
        <v>0.96023748289999999</v>
      </c>
      <c r="AA27" s="118">
        <v>571</v>
      </c>
      <c r="AB27" s="118">
        <v>2447</v>
      </c>
      <c r="AC27" s="113">
        <v>23.525881796</v>
      </c>
      <c r="AD27" s="105">
        <v>21.423324516000001</v>
      </c>
      <c r="AE27" s="105">
        <v>25.834791134</v>
      </c>
      <c r="AF27" s="105">
        <v>2.726E-5</v>
      </c>
      <c r="AG27" s="107">
        <v>23.334695545999999</v>
      </c>
      <c r="AH27" s="105">
        <v>21.497129018999999</v>
      </c>
      <c r="AI27" s="105">
        <v>25.329336568999999</v>
      </c>
      <c r="AJ27" s="105">
        <v>0.81840999579999996</v>
      </c>
      <c r="AK27" s="105">
        <v>0.74526698209999998</v>
      </c>
      <c r="AL27" s="105">
        <v>0.89873151149999997</v>
      </c>
      <c r="AM27" s="105">
        <v>0.25621046320000002</v>
      </c>
      <c r="AN27" s="105">
        <v>1.0771588049</v>
      </c>
      <c r="AO27" s="105">
        <v>0.94745174759999995</v>
      </c>
      <c r="AP27" s="105">
        <v>1.2246228833999999</v>
      </c>
      <c r="AQ27" s="105">
        <v>0.59240375879999996</v>
      </c>
      <c r="AR27" s="105">
        <v>0.96524968710000003</v>
      </c>
      <c r="AS27" s="105">
        <v>0.84801738469999999</v>
      </c>
      <c r="AT27" s="105">
        <v>1.0986885118</v>
      </c>
      <c r="AU27" s="104" t="s">
        <v>28</v>
      </c>
      <c r="AV27" s="104" t="s">
        <v>28</v>
      </c>
      <c r="AW27" s="104">
        <v>3</v>
      </c>
      <c r="AX27" s="104" t="s">
        <v>28</v>
      </c>
      <c r="AY27" s="104" t="s">
        <v>28</v>
      </c>
      <c r="AZ27" s="104" t="s">
        <v>28</v>
      </c>
      <c r="BA27" s="104" t="s">
        <v>28</v>
      </c>
      <c r="BB27" s="104" t="s">
        <v>28</v>
      </c>
      <c r="BC27" s="114">
        <v>-3</v>
      </c>
      <c r="BD27" s="115">
        <v>547</v>
      </c>
      <c r="BE27" s="115">
        <v>519</v>
      </c>
      <c r="BF27" s="115">
        <v>571</v>
      </c>
    </row>
    <row r="28" spans="1:58" x14ac:dyDescent="0.3">
      <c r="A28" s="10"/>
      <c r="B28" t="s">
        <v>73</v>
      </c>
      <c r="C28" s="104">
        <v>1069</v>
      </c>
      <c r="D28" s="118">
        <v>4771</v>
      </c>
      <c r="E28" s="113">
        <v>21.823167428000001</v>
      </c>
      <c r="F28" s="105">
        <v>20.253459171999999</v>
      </c>
      <c r="G28" s="105">
        <v>23.514533123</v>
      </c>
      <c r="H28" s="105">
        <v>2.18519158E-2</v>
      </c>
      <c r="I28" s="107">
        <v>22.406204150000001</v>
      </c>
      <c r="J28" s="105">
        <v>21.102510733999999</v>
      </c>
      <c r="K28" s="105">
        <v>23.790438528999999</v>
      </c>
      <c r="L28" s="105">
        <v>0.91637662149999999</v>
      </c>
      <c r="M28" s="105">
        <v>0.85046300230000005</v>
      </c>
      <c r="N28" s="105">
        <v>0.9873987582</v>
      </c>
      <c r="O28" s="118">
        <v>976</v>
      </c>
      <c r="P28" s="118">
        <v>4872</v>
      </c>
      <c r="Q28" s="113">
        <v>19.373990637999999</v>
      </c>
      <c r="R28" s="105">
        <v>17.942894142</v>
      </c>
      <c r="S28" s="105">
        <v>20.919229097999999</v>
      </c>
      <c r="T28" s="105">
        <v>4.601568E-11</v>
      </c>
      <c r="U28" s="107">
        <v>20.032840722</v>
      </c>
      <c r="V28" s="105">
        <v>18.814654194999999</v>
      </c>
      <c r="W28" s="105">
        <v>21.329900792</v>
      </c>
      <c r="X28" s="105">
        <v>0.77278718540000002</v>
      </c>
      <c r="Y28" s="105">
        <v>0.71570379699999997</v>
      </c>
      <c r="Z28" s="105">
        <v>0.83442345350000002</v>
      </c>
      <c r="AA28" s="118">
        <v>1079</v>
      </c>
      <c r="AB28" s="118">
        <v>5036</v>
      </c>
      <c r="AC28" s="113">
        <v>20.855640524999998</v>
      </c>
      <c r="AD28" s="105">
        <v>19.367089867000001</v>
      </c>
      <c r="AE28" s="105">
        <v>22.45860089</v>
      </c>
      <c r="AF28" s="105">
        <v>2.0158370000000001E-17</v>
      </c>
      <c r="AG28" s="107">
        <v>21.42573471</v>
      </c>
      <c r="AH28" s="105">
        <v>20.184708666999999</v>
      </c>
      <c r="AI28" s="105">
        <v>22.743063347</v>
      </c>
      <c r="AJ28" s="105">
        <v>0.72551859370000005</v>
      </c>
      <c r="AK28" s="105">
        <v>0.67373542360000005</v>
      </c>
      <c r="AL28" s="105">
        <v>0.78128180790000001</v>
      </c>
      <c r="AM28" s="105">
        <v>0.14037071840000001</v>
      </c>
      <c r="AN28" s="105">
        <v>1.0764762364</v>
      </c>
      <c r="AO28" s="105">
        <v>0.97602360889999995</v>
      </c>
      <c r="AP28" s="105">
        <v>1.1872674768</v>
      </c>
      <c r="AQ28" s="105">
        <v>1.7538961200000001E-2</v>
      </c>
      <c r="AR28" s="105">
        <v>0.8877717088</v>
      </c>
      <c r="AS28" s="105">
        <v>0.80471264939999998</v>
      </c>
      <c r="AT28" s="105">
        <v>0.97940377540000001</v>
      </c>
      <c r="AU28" s="104" t="s">
        <v>28</v>
      </c>
      <c r="AV28" s="104">
        <v>2</v>
      </c>
      <c r="AW28" s="104">
        <v>3</v>
      </c>
      <c r="AX28" s="104" t="s">
        <v>28</v>
      </c>
      <c r="AY28" s="104" t="s">
        <v>28</v>
      </c>
      <c r="AZ28" s="104" t="s">
        <v>28</v>
      </c>
      <c r="BA28" s="104" t="s">
        <v>28</v>
      </c>
      <c r="BB28" s="104" t="s">
        <v>28</v>
      </c>
      <c r="BC28" s="114" t="s">
        <v>231</v>
      </c>
      <c r="BD28" s="115">
        <v>1069</v>
      </c>
      <c r="BE28" s="115">
        <v>976</v>
      </c>
      <c r="BF28" s="115">
        <v>1079</v>
      </c>
    </row>
    <row r="29" spans="1:58" x14ac:dyDescent="0.3">
      <c r="A29" s="10"/>
      <c r="B29" t="s">
        <v>76</v>
      </c>
      <c r="C29" s="104">
        <v>612</v>
      </c>
      <c r="D29" s="118">
        <v>3447</v>
      </c>
      <c r="E29" s="113">
        <v>17.431234158999999</v>
      </c>
      <c r="F29" s="105">
        <v>15.910125348999999</v>
      </c>
      <c r="G29" s="105">
        <v>19.097770611000001</v>
      </c>
      <c r="H29" s="105">
        <v>2.1130189999999999E-11</v>
      </c>
      <c r="I29" s="107">
        <v>17.754569191000002</v>
      </c>
      <c r="J29" s="105">
        <v>16.402209537000001</v>
      </c>
      <c r="K29" s="105">
        <v>19.218430689000002</v>
      </c>
      <c r="L29" s="105">
        <v>0.73195495200000005</v>
      </c>
      <c r="M29" s="105">
        <v>0.66808207210000004</v>
      </c>
      <c r="N29" s="105">
        <v>0.801934484</v>
      </c>
      <c r="O29" s="118">
        <v>667</v>
      </c>
      <c r="P29" s="118">
        <v>3603</v>
      </c>
      <c r="Q29" s="113">
        <v>18.119606077</v>
      </c>
      <c r="R29" s="105">
        <v>16.587276099</v>
      </c>
      <c r="S29" s="105">
        <v>19.79349246</v>
      </c>
      <c r="T29" s="105">
        <v>5.9243680000000002E-13</v>
      </c>
      <c r="U29" s="107">
        <v>18.512350819000002</v>
      </c>
      <c r="V29" s="105">
        <v>17.159432332000002</v>
      </c>
      <c r="W29" s="105">
        <v>19.971938826999999</v>
      </c>
      <c r="X29" s="105">
        <v>0.72275245939999999</v>
      </c>
      <c r="Y29" s="105">
        <v>0.66163108319999997</v>
      </c>
      <c r="Z29" s="105">
        <v>0.78952021880000001</v>
      </c>
      <c r="AA29" s="118">
        <v>872</v>
      </c>
      <c r="AB29" s="118">
        <v>3750</v>
      </c>
      <c r="AC29" s="113">
        <v>22.800176530000002</v>
      </c>
      <c r="AD29" s="105">
        <v>21.044090632</v>
      </c>
      <c r="AE29" s="105">
        <v>24.702804168</v>
      </c>
      <c r="AF29" s="105">
        <v>1.4562996E-8</v>
      </c>
      <c r="AG29" s="107">
        <v>23.253333333</v>
      </c>
      <c r="AH29" s="105">
        <v>21.760050338999999</v>
      </c>
      <c r="AI29" s="105">
        <v>24.849092842000001</v>
      </c>
      <c r="AJ29" s="105">
        <v>0.79316441950000005</v>
      </c>
      <c r="AK29" s="105">
        <v>0.73207432890000002</v>
      </c>
      <c r="AL29" s="105">
        <v>0.85935235210000005</v>
      </c>
      <c r="AM29" s="105">
        <v>5.45818E-5</v>
      </c>
      <c r="AN29" s="105">
        <v>1.2583152433</v>
      </c>
      <c r="AO29" s="105">
        <v>1.1254305692</v>
      </c>
      <c r="AP29" s="105">
        <v>1.4068902114999999</v>
      </c>
      <c r="AQ29" s="105">
        <v>0.52604350339999995</v>
      </c>
      <c r="AR29" s="105">
        <v>1.039490716</v>
      </c>
      <c r="AS29" s="105">
        <v>0.92220106850000005</v>
      </c>
      <c r="AT29" s="105">
        <v>1.1716977843</v>
      </c>
      <c r="AU29" s="104">
        <v>1</v>
      </c>
      <c r="AV29" s="104">
        <v>2</v>
      </c>
      <c r="AW29" s="104">
        <v>3</v>
      </c>
      <c r="AX29" s="104" t="s">
        <v>28</v>
      </c>
      <c r="AY29" s="104" t="s">
        <v>228</v>
      </c>
      <c r="AZ29" s="104" t="s">
        <v>28</v>
      </c>
      <c r="BA29" s="104" t="s">
        <v>28</v>
      </c>
      <c r="BB29" s="104" t="s">
        <v>28</v>
      </c>
      <c r="BC29" s="114" t="s">
        <v>234</v>
      </c>
      <c r="BD29" s="115">
        <v>612</v>
      </c>
      <c r="BE29" s="115">
        <v>667</v>
      </c>
      <c r="BF29" s="115">
        <v>872</v>
      </c>
    </row>
    <row r="30" spans="1:58" x14ac:dyDescent="0.3">
      <c r="A30" s="10"/>
      <c r="B30" t="s">
        <v>72</v>
      </c>
      <c r="C30" s="104">
        <v>832</v>
      </c>
      <c r="D30" s="118">
        <v>4160</v>
      </c>
      <c r="E30" s="113">
        <v>20.2368776</v>
      </c>
      <c r="F30" s="105">
        <v>18.651961819</v>
      </c>
      <c r="G30" s="105">
        <v>21.956468652000002</v>
      </c>
      <c r="H30" s="105">
        <v>9.1418100000000005E-5</v>
      </c>
      <c r="I30" s="107">
        <v>20</v>
      </c>
      <c r="J30" s="105">
        <v>18.686152623000002</v>
      </c>
      <c r="K30" s="105">
        <v>21.406225672000001</v>
      </c>
      <c r="L30" s="105">
        <v>0.84976672539999998</v>
      </c>
      <c r="M30" s="105">
        <v>0.78321452700000005</v>
      </c>
      <c r="N30" s="105">
        <v>0.92197407320000002</v>
      </c>
      <c r="O30" s="118">
        <v>893</v>
      </c>
      <c r="P30" s="118">
        <v>4366</v>
      </c>
      <c r="Q30" s="113">
        <v>20.493759869000002</v>
      </c>
      <c r="R30" s="105">
        <v>18.928533416</v>
      </c>
      <c r="S30" s="105">
        <v>22.188417049000002</v>
      </c>
      <c r="T30" s="105">
        <v>6.6135502999999996E-7</v>
      </c>
      <c r="U30" s="107">
        <v>20.453504351999999</v>
      </c>
      <c r="V30" s="105">
        <v>19.155052822999998</v>
      </c>
      <c r="W30" s="105">
        <v>21.839973198999999</v>
      </c>
      <c r="X30" s="105">
        <v>0.81745239300000005</v>
      </c>
      <c r="Y30" s="105">
        <v>0.75501884649999995</v>
      </c>
      <c r="Z30" s="105">
        <v>0.88504865529999999</v>
      </c>
      <c r="AA30" s="118">
        <v>1156</v>
      </c>
      <c r="AB30" s="118">
        <v>4608</v>
      </c>
      <c r="AC30" s="113">
        <v>25.281142795000001</v>
      </c>
      <c r="AD30" s="105">
        <v>23.506460916999998</v>
      </c>
      <c r="AE30" s="105">
        <v>27.189808933999998</v>
      </c>
      <c r="AF30" s="105">
        <v>5.4305640000000001E-4</v>
      </c>
      <c r="AG30" s="107">
        <v>25.086805556000002</v>
      </c>
      <c r="AH30" s="105">
        <v>23.681544538000001</v>
      </c>
      <c r="AI30" s="105">
        <v>26.575454653000001</v>
      </c>
      <c r="AJ30" s="105">
        <v>0.87947139019999998</v>
      </c>
      <c r="AK30" s="105">
        <v>0.81773438919999997</v>
      </c>
      <c r="AL30" s="105">
        <v>0.94586938799999998</v>
      </c>
      <c r="AM30" s="105">
        <v>3.3291899999999999E-5</v>
      </c>
      <c r="AN30" s="105">
        <v>1.2336019820999999</v>
      </c>
      <c r="AO30" s="105">
        <v>1.1171505101999999</v>
      </c>
      <c r="AP30" s="105">
        <v>1.3621923244</v>
      </c>
      <c r="AQ30" s="105">
        <v>0.81488029120000005</v>
      </c>
      <c r="AR30" s="105">
        <v>1.01269377</v>
      </c>
      <c r="AS30" s="105">
        <v>0.91121350570000004</v>
      </c>
      <c r="AT30" s="105">
        <v>1.1254757149000001</v>
      </c>
      <c r="AU30" s="104">
        <v>1</v>
      </c>
      <c r="AV30" s="104">
        <v>2</v>
      </c>
      <c r="AW30" s="104">
        <v>3</v>
      </c>
      <c r="AX30" s="104" t="s">
        <v>28</v>
      </c>
      <c r="AY30" s="104" t="s">
        <v>228</v>
      </c>
      <c r="AZ30" s="104" t="s">
        <v>28</v>
      </c>
      <c r="BA30" s="104" t="s">
        <v>28</v>
      </c>
      <c r="BB30" s="104" t="s">
        <v>28</v>
      </c>
      <c r="BC30" s="114" t="s">
        <v>234</v>
      </c>
      <c r="BD30" s="115">
        <v>832</v>
      </c>
      <c r="BE30" s="115">
        <v>893</v>
      </c>
      <c r="BF30" s="115">
        <v>1156</v>
      </c>
    </row>
    <row r="31" spans="1:58" x14ac:dyDescent="0.3">
      <c r="A31" s="10"/>
      <c r="B31" t="s">
        <v>78</v>
      </c>
      <c r="C31" s="104">
        <v>716</v>
      </c>
      <c r="D31" s="118">
        <v>3921</v>
      </c>
      <c r="E31" s="113">
        <v>18.380428505000001</v>
      </c>
      <c r="F31" s="105">
        <v>16.864154078999999</v>
      </c>
      <c r="G31" s="105">
        <v>20.033032812999998</v>
      </c>
      <c r="H31" s="105">
        <v>3.7151664000000002E-9</v>
      </c>
      <c r="I31" s="107">
        <v>18.260647794</v>
      </c>
      <c r="J31" s="105">
        <v>16.970916035999998</v>
      </c>
      <c r="K31" s="105">
        <v>19.648394767999999</v>
      </c>
      <c r="L31" s="105">
        <v>0.77181257169999995</v>
      </c>
      <c r="M31" s="105">
        <v>0.70814269240000005</v>
      </c>
      <c r="N31" s="105">
        <v>0.84120707900000002</v>
      </c>
      <c r="O31" s="118">
        <v>715</v>
      </c>
      <c r="P31" s="118">
        <v>3987</v>
      </c>
      <c r="Q31" s="113">
        <v>18.118767917</v>
      </c>
      <c r="R31" s="105">
        <v>16.624437760999999</v>
      </c>
      <c r="S31" s="105">
        <v>19.747419765</v>
      </c>
      <c r="T31" s="105">
        <v>1.4206220000000001E-13</v>
      </c>
      <c r="U31" s="107">
        <v>17.933283169999999</v>
      </c>
      <c r="V31" s="105">
        <v>16.665819479</v>
      </c>
      <c r="W31" s="105">
        <v>19.297139613999999</v>
      </c>
      <c r="X31" s="105">
        <v>0.72271902700000001</v>
      </c>
      <c r="Y31" s="105">
        <v>0.66311338259999997</v>
      </c>
      <c r="Z31" s="105">
        <v>0.78768247729999996</v>
      </c>
      <c r="AA31" s="118">
        <v>897</v>
      </c>
      <c r="AB31" s="118">
        <v>4006</v>
      </c>
      <c r="AC31" s="113">
        <v>22.504872533</v>
      </c>
      <c r="AD31" s="105">
        <v>20.789928628999998</v>
      </c>
      <c r="AE31" s="105">
        <v>24.361280733000001</v>
      </c>
      <c r="AF31" s="105">
        <v>1.4280809E-9</v>
      </c>
      <c r="AG31" s="107">
        <v>22.391412881000001</v>
      </c>
      <c r="AH31" s="105">
        <v>20.973007193000001</v>
      </c>
      <c r="AI31" s="105">
        <v>23.905745426999999</v>
      </c>
      <c r="AJ31" s="105">
        <v>0.78289148929999997</v>
      </c>
      <c r="AK31" s="105">
        <v>0.72323263159999995</v>
      </c>
      <c r="AL31" s="105">
        <v>0.84747155649999995</v>
      </c>
      <c r="AM31" s="105">
        <v>9.9186900000000004E-5</v>
      </c>
      <c r="AN31" s="105">
        <v>1.2420752138</v>
      </c>
      <c r="AO31" s="105">
        <v>1.1136356589</v>
      </c>
      <c r="AP31" s="105">
        <v>1.3853281585999999</v>
      </c>
      <c r="AQ31" s="105">
        <v>0.8053734803</v>
      </c>
      <c r="AR31" s="105">
        <v>0.98576417360000002</v>
      </c>
      <c r="AS31" s="105">
        <v>0.87951044050000005</v>
      </c>
      <c r="AT31" s="105">
        <v>1.1048544295</v>
      </c>
      <c r="AU31" s="104">
        <v>1</v>
      </c>
      <c r="AV31" s="104">
        <v>2</v>
      </c>
      <c r="AW31" s="104">
        <v>3</v>
      </c>
      <c r="AX31" s="104" t="s">
        <v>28</v>
      </c>
      <c r="AY31" s="104" t="s">
        <v>228</v>
      </c>
      <c r="AZ31" s="104" t="s">
        <v>28</v>
      </c>
      <c r="BA31" s="104" t="s">
        <v>28</v>
      </c>
      <c r="BB31" s="104" t="s">
        <v>28</v>
      </c>
      <c r="BC31" s="114" t="s">
        <v>234</v>
      </c>
      <c r="BD31" s="115">
        <v>716</v>
      </c>
      <c r="BE31" s="115">
        <v>715</v>
      </c>
      <c r="BF31" s="115">
        <v>897</v>
      </c>
    </row>
    <row r="32" spans="1:58" x14ac:dyDescent="0.3">
      <c r="A32" s="10"/>
      <c r="B32" t="s">
        <v>182</v>
      </c>
      <c r="C32" s="104">
        <v>1531</v>
      </c>
      <c r="D32" s="118">
        <v>6903</v>
      </c>
      <c r="E32" s="113">
        <v>22.039727441</v>
      </c>
      <c r="F32" s="105">
        <v>20.614087531999999</v>
      </c>
      <c r="G32" s="105">
        <v>23.563962503999999</v>
      </c>
      <c r="H32" s="105">
        <v>2.3201652100000001E-2</v>
      </c>
      <c r="I32" s="107">
        <v>22.178762856999999</v>
      </c>
      <c r="J32" s="105">
        <v>21.095170149000001</v>
      </c>
      <c r="K32" s="105">
        <v>23.318016321999998</v>
      </c>
      <c r="L32" s="105">
        <v>0.92547019289999999</v>
      </c>
      <c r="M32" s="105">
        <v>0.86560614769999999</v>
      </c>
      <c r="N32" s="105">
        <v>0.98947434739999995</v>
      </c>
      <c r="O32" s="118">
        <v>1486</v>
      </c>
      <c r="P32" s="118">
        <v>7005</v>
      </c>
      <c r="Q32" s="113">
        <v>20.927818588000001</v>
      </c>
      <c r="R32" s="105">
        <v>19.564125577999999</v>
      </c>
      <c r="S32" s="105">
        <v>22.386566122000001</v>
      </c>
      <c r="T32" s="105">
        <v>1.4939403E-7</v>
      </c>
      <c r="U32" s="107">
        <v>21.213418986000001</v>
      </c>
      <c r="V32" s="105">
        <v>20.161807005</v>
      </c>
      <c r="W32" s="105">
        <v>22.319881595999998</v>
      </c>
      <c r="X32" s="105">
        <v>0.83476607000000003</v>
      </c>
      <c r="Y32" s="105">
        <v>0.78037126290000003</v>
      </c>
      <c r="Z32" s="105">
        <v>0.89295239940000004</v>
      </c>
      <c r="AA32" s="118">
        <v>1630</v>
      </c>
      <c r="AB32" s="118">
        <v>7228</v>
      </c>
      <c r="AC32" s="113">
        <v>22.154251747</v>
      </c>
      <c r="AD32" s="105">
        <v>20.749991542</v>
      </c>
      <c r="AE32" s="105">
        <v>23.653545568999998</v>
      </c>
      <c r="AF32" s="105">
        <v>6.3984120000000002E-15</v>
      </c>
      <c r="AG32" s="107">
        <v>22.551189817000001</v>
      </c>
      <c r="AH32" s="105">
        <v>21.482566257999999</v>
      </c>
      <c r="AI32" s="105">
        <v>23.672970726999999</v>
      </c>
      <c r="AJ32" s="105">
        <v>0.77069421829999996</v>
      </c>
      <c r="AK32" s="105">
        <v>0.72184331450000006</v>
      </c>
      <c r="AL32" s="105">
        <v>0.82285111769999997</v>
      </c>
      <c r="AM32" s="105">
        <v>0.1838121167</v>
      </c>
      <c r="AN32" s="105">
        <v>1.0586030098999999</v>
      </c>
      <c r="AO32" s="105">
        <v>0.97333095739999997</v>
      </c>
      <c r="AP32" s="105">
        <v>1.1513456178999999</v>
      </c>
      <c r="AQ32" s="105">
        <v>0.23182276760000001</v>
      </c>
      <c r="AR32" s="105">
        <v>0.94954979120000005</v>
      </c>
      <c r="AS32" s="105">
        <v>0.8722974899</v>
      </c>
      <c r="AT32" s="105">
        <v>1.0336437010999999</v>
      </c>
      <c r="AU32" s="104" t="s">
        <v>28</v>
      </c>
      <c r="AV32" s="104">
        <v>2</v>
      </c>
      <c r="AW32" s="104">
        <v>3</v>
      </c>
      <c r="AX32" s="104" t="s">
        <v>28</v>
      </c>
      <c r="AY32" s="104" t="s">
        <v>28</v>
      </c>
      <c r="AZ32" s="104" t="s">
        <v>28</v>
      </c>
      <c r="BA32" s="104" t="s">
        <v>28</v>
      </c>
      <c r="BB32" s="104" t="s">
        <v>28</v>
      </c>
      <c r="BC32" s="114" t="s">
        <v>231</v>
      </c>
      <c r="BD32" s="115">
        <v>1531</v>
      </c>
      <c r="BE32" s="115">
        <v>1486</v>
      </c>
      <c r="BF32" s="115">
        <v>1630</v>
      </c>
    </row>
    <row r="33" spans="1:93" x14ac:dyDescent="0.3">
      <c r="A33" s="10"/>
      <c r="B33" t="s">
        <v>71</v>
      </c>
      <c r="C33" s="104">
        <v>1940</v>
      </c>
      <c r="D33" s="118">
        <v>11310</v>
      </c>
      <c r="E33" s="113">
        <v>17.827483819000001</v>
      </c>
      <c r="F33" s="105">
        <v>16.736792337000001</v>
      </c>
      <c r="G33" s="105">
        <v>18.989252712999999</v>
      </c>
      <c r="H33" s="105">
        <v>2.4833589999999998E-19</v>
      </c>
      <c r="I33" s="107">
        <v>17.152961981000001</v>
      </c>
      <c r="J33" s="105">
        <v>16.406411095999999</v>
      </c>
      <c r="K33" s="105">
        <v>17.933483623000001</v>
      </c>
      <c r="L33" s="105">
        <v>0.7485938714</v>
      </c>
      <c r="M33" s="105">
        <v>0.70279464550000004</v>
      </c>
      <c r="N33" s="105">
        <v>0.79737770890000004</v>
      </c>
      <c r="O33" s="118">
        <v>2209</v>
      </c>
      <c r="P33" s="118">
        <v>13559</v>
      </c>
      <c r="Q33" s="113">
        <v>16.967818988000001</v>
      </c>
      <c r="R33" s="105">
        <v>15.961948774</v>
      </c>
      <c r="S33" s="105">
        <v>18.037075879</v>
      </c>
      <c r="T33" s="105">
        <v>5.8126250000000003E-36</v>
      </c>
      <c r="U33" s="107">
        <v>16.291761929</v>
      </c>
      <c r="V33" s="105">
        <v>15.626344120000001</v>
      </c>
      <c r="W33" s="105">
        <v>16.985515277000001</v>
      </c>
      <c r="X33" s="105">
        <v>0.67681012780000005</v>
      </c>
      <c r="Y33" s="105">
        <v>0.63668810919999996</v>
      </c>
      <c r="Z33" s="105">
        <v>0.71946050569999997</v>
      </c>
      <c r="AA33" s="118">
        <v>2687</v>
      </c>
      <c r="AB33" s="118">
        <v>15198</v>
      </c>
      <c r="AC33" s="113">
        <v>18.339476991000002</v>
      </c>
      <c r="AD33" s="105">
        <v>17.302553449000001</v>
      </c>
      <c r="AE33" s="105">
        <v>19.438542254000001</v>
      </c>
      <c r="AF33" s="105">
        <v>9.5297240000000006E-52</v>
      </c>
      <c r="AG33" s="107">
        <v>17.679957889000001</v>
      </c>
      <c r="AH33" s="105">
        <v>17.023947264</v>
      </c>
      <c r="AI33" s="105">
        <v>18.361247606999999</v>
      </c>
      <c r="AJ33" s="105">
        <v>0.63798719290000006</v>
      </c>
      <c r="AK33" s="105">
        <v>0.60191506610000001</v>
      </c>
      <c r="AL33" s="105">
        <v>0.67622108380000001</v>
      </c>
      <c r="AM33" s="105">
        <v>3.7148199E-2</v>
      </c>
      <c r="AN33" s="105">
        <v>1.0808387927000001</v>
      </c>
      <c r="AO33" s="105">
        <v>1.0046421511000001</v>
      </c>
      <c r="AP33" s="105">
        <v>1.1628145351000001</v>
      </c>
      <c r="AQ33" s="105">
        <v>0.2075314227</v>
      </c>
      <c r="AR33" s="105">
        <v>0.95177867839999997</v>
      </c>
      <c r="AS33" s="105">
        <v>0.88136992739999998</v>
      </c>
      <c r="AT33" s="105">
        <v>1.0278120736</v>
      </c>
      <c r="AU33" s="104">
        <v>1</v>
      </c>
      <c r="AV33" s="104">
        <v>2</v>
      </c>
      <c r="AW33" s="104">
        <v>3</v>
      </c>
      <c r="AX33" s="104" t="s">
        <v>28</v>
      </c>
      <c r="AY33" s="104" t="s">
        <v>28</v>
      </c>
      <c r="AZ33" s="104" t="s">
        <v>28</v>
      </c>
      <c r="BA33" s="104" t="s">
        <v>28</v>
      </c>
      <c r="BB33" s="104" t="s">
        <v>28</v>
      </c>
      <c r="BC33" s="114" t="s">
        <v>230</v>
      </c>
      <c r="BD33" s="115">
        <v>1940</v>
      </c>
      <c r="BE33" s="115">
        <v>2209</v>
      </c>
      <c r="BF33" s="115">
        <v>2687</v>
      </c>
    </row>
    <row r="34" spans="1:93" x14ac:dyDescent="0.3">
      <c r="A34" s="10"/>
      <c r="B34" t="s">
        <v>77</v>
      </c>
      <c r="C34" s="104">
        <v>1147</v>
      </c>
      <c r="D34" s="118">
        <v>6023</v>
      </c>
      <c r="E34" s="113">
        <v>19.416926687</v>
      </c>
      <c r="F34" s="105">
        <v>18.038134091</v>
      </c>
      <c r="G34" s="105">
        <v>20.901110949</v>
      </c>
      <c r="H34" s="105">
        <v>5.5596534000000002E-8</v>
      </c>
      <c r="I34" s="107">
        <v>19.043665947000001</v>
      </c>
      <c r="J34" s="105">
        <v>17.972859799999998</v>
      </c>
      <c r="K34" s="105">
        <v>20.178269720999999</v>
      </c>
      <c r="L34" s="105">
        <v>0.81533616669999998</v>
      </c>
      <c r="M34" s="105">
        <v>0.75743928699999996</v>
      </c>
      <c r="N34" s="105">
        <v>0.87765854799999998</v>
      </c>
      <c r="O34" s="118">
        <v>1288</v>
      </c>
      <c r="P34" s="118">
        <v>6204</v>
      </c>
      <c r="Q34" s="113">
        <v>21.214737714000002</v>
      </c>
      <c r="R34" s="105">
        <v>19.761438053999999</v>
      </c>
      <c r="S34" s="105">
        <v>22.774916229999999</v>
      </c>
      <c r="T34" s="105">
        <v>3.9870381999999998E-6</v>
      </c>
      <c r="U34" s="107">
        <v>20.760799484</v>
      </c>
      <c r="V34" s="105">
        <v>19.657408832000002</v>
      </c>
      <c r="W34" s="105">
        <v>21.926124593000001</v>
      </c>
      <c r="X34" s="105">
        <v>0.84621066219999996</v>
      </c>
      <c r="Y34" s="105">
        <v>0.78824163690000004</v>
      </c>
      <c r="Z34" s="105">
        <v>0.90844285729999996</v>
      </c>
      <c r="AA34" s="118">
        <v>1588</v>
      </c>
      <c r="AB34" s="118">
        <v>6457</v>
      </c>
      <c r="AC34" s="113">
        <v>25.092029996000001</v>
      </c>
      <c r="AD34" s="105">
        <v>23.476496310000002</v>
      </c>
      <c r="AE34" s="105">
        <v>26.818736535999999</v>
      </c>
      <c r="AF34" s="105">
        <v>6.2380599999999997E-5</v>
      </c>
      <c r="AG34" s="107">
        <v>24.593464457</v>
      </c>
      <c r="AH34" s="105">
        <v>23.413127021000001</v>
      </c>
      <c r="AI34" s="105">
        <v>25.833306823000001</v>
      </c>
      <c r="AJ34" s="105">
        <v>0.87289260150000003</v>
      </c>
      <c r="AK34" s="105">
        <v>0.81669199110000001</v>
      </c>
      <c r="AL34" s="105">
        <v>0.93296065360000002</v>
      </c>
      <c r="AM34" s="105">
        <v>1.751004E-4</v>
      </c>
      <c r="AN34" s="105">
        <v>1.1827640923</v>
      </c>
      <c r="AO34" s="105">
        <v>1.0834839775</v>
      </c>
      <c r="AP34" s="105">
        <v>1.2911412878999999</v>
      </c>
      <c r="AQ34" s="105">
        <v>6.1976720200000002E-2</v>
      </c>
      <c r="AR34" s="105">
        <v>1.0925898859000001</v>
      </c>
      <c r="AS34" s="105">
        <v>0.99557380439999998</v>
      </c>
      <c r="AT34" s="105">
        <v>1.1990599326</v>
      </c>
      <c r="AU34" s="104">
        <v>1</v>
      </c>
      <c r="AV34" s="104">
        <v>2</v>
      </c>
      <c r="AW34" s="104">
        <v>3</v>
      </c>
      <c r="AX34" s="104" t="s">
        <v>28</v>
      </c>
      <c r="AY34" s="104" t="s">
        <v>228</v>
      </c>
      <c r="AZ34" s="104" t="s">
        <v>28</v>
      </c>
      <c r="BA34" s="104" t="s">
        <v>28</v>
      </c>
      <c r="BB34" s="104" t="s">
        <v>28</v>
      </c>
      <c r="BC34" s="114" t="s">
        <v>234</v>
      </c>
      <c r="BD34" s="115">
        <v>1147</v>
      </c>
      <c r="BE34" s="115">
        <v>1288</v>
      </c>
      <c r="BF34" s="115">
        <v>1588</v>
      </c>
    </row>
    <row r="35" spans="1:93" x14ac:dyDescent="0.3">
      <c r="A35" s="10"/>
      <c r="B35" t="s">
        <v>79</v>
      </c>
      <c r="C35" s="104">
        <v>2750</v>
      </c>
      <c r="D35" s="118">
        <v>12574</v>
      </c>
      <c r="E35" s="113">
        <v>21.482705731999999</v>
      </c>
      <c r="F35" s="105">
        <v>20.271898445000001</v>
      </c>
      <c r="G35" s="105">
        <v>22.765832554999999</v>
      </c>
      <c r="H35" s="105">
        <v>4.9839570000000002E-4</v>
      </c>
      <c r="I35" s="107">
        <v>21.870526482999999</v>
      </c>
      <c r="J35" s="105">
        <v>21.068201397999999</v>
      </c>
      <c r="K35" s="105">
        <v>22.703405934999999</v>
      </c>
      <c r="L35" s="105">
        <v>0.90208029440000004</v>
      </c>
      <c r="M35" s="105">
        <v>0.85123728580000002</v>
      </c>
      <c r="N35" s="105">
        <v>0.95596007270000005</v>
      </c>
      <c r="O35" s="118">
        <v>3397</v>
      </c>
      <c r="P35" s="118">
        <v>13110</v>
      </c>
      <c r="Q35" s="113">
        <v>25.542594051999998</v>
      </c>
      <c r="R35" s="105">
        <v>24.165239490000001</v>
      </c>
      <c r="S35" s="105">
        <v>26.998454170999999</v>
      </c>
      <c r="T35" s="105">
        <v>0.50929760999999996</v>
      </c>
      <c r="U35" s="107">
        <v>25.911517924999998</v>
      </c>
      <c r="V35" s="105">
        <v>25.054654865</v>
      </c>
      <c r="W35" s="105">
        <v>26.797685491999999</v>
      </c>
      <c r="X35" s="105">
        <v>1.0188396255000001</v>
      </c>
      <c r="Y35" s="105">
        <v>0.96389988829999995</v>
      </c>
      <c r="Z35" s="105">
        <v>1.0769107820999999</v>
      </c>
      <c r="AA35" s="118">
        <v>4004</v>
      </c>
      <c r="AB35" s="118">
        <v>13563</v>
      </c>
      <c r="AC35" s="113">
        <v>29.096946273</v>
      </c>
      <c r="AD35" s="105">
        <v>27.579387498999999</v>
      </c>
      <c r="AE35" s="105">
        <v>30.698008882</v>
      </c>
      <c r="AF35" s="105">
        <v>0.65688454839999999</v>
      </c>
      <c r="AG35" s="107">
        <v>29.521492295000002</v>
      </c>
      <c r="AH35" s="105">
        <v>28.62110212</v>
      </c>
      <c r="AI35" s="105">
        <v>30.450207810999999</v>
      </c>
      <c r="AJ35" s="105">
        <v>1.0122142024</v>
      </c>
      <c r="AK35" s="105">
        <v>0.95942190829999996</v>
      </c>
      <c r="AL35" s="105">
        <v>1.0679113981999999</v>
      </c>
      <c r="AM35" s="105">
        <v>7.6096199999999998E-5</v>
      </c>
      <c r="AN35" s="105">
        <v>1.1391539251</v>
      </c>
      <c r="AO35" s="105">
        <v>1.0679522089</v>
      </c>
      <c r="AP35" s="105">
        <v>1.2151027493</v>
      </c>
      <c r="AQ35" s="105">
        <v>6.0959556000000005E-7</v>
      </c>
      <c r="AR35" s="105">
        <v>1.1889840306999999</v>
      </c>
      <c r="AS35" s="105">
        <v>1.1108043432000001</v>
      </c>
      <c r="AT35" s="105">
        <v>1.2726660945999999</v>
      </c>
      <c r="AU35" s="104">
        <v>1</v>
      </c>
      <c r="AV35" s="104" t="s">
        <v>28</v>
      </c>
      <c r="AW35" s="104" t="s">
        <v>28</v>
      </c>
      <c r="AX35" s="104" t="s">
        <v>227</v>
      </c>
      <c r="AY35" s="104" t="s">
        <v>228</v>
      </c>
      <c r="AZ35" s="104" t="s">
        <v>28</v>
      </c>
      <c r="BA35" s="104" t="s">
        <v>28</v>
      </c>
      <c r="BB35" s="104" t="s">
        <v>28</v>
      </c>
      <c r="BC35" s="114" t="s">
        <v>448</v>
      </c>
      <c r="BD35" s="115">
        <v>2750</v>
      </c>
      <c r="BE35" s="115">
        <v>3397</v>
      </c>
      <c r="BF35" s="115">
        <v>4004</v>
      </c>
    </row>
    <row r="36" spans="1:93" x14ac:dyDescent="0.3">
      <c r="A36" s="10"/>
      <c r="B36" t="s">
        <v>80</v>
      </c>
      <c r="C36" s="104">
        <v>777</v>
      </c>
      <c r="D36" s="118">
        <v>5105</v>
      </c>
      <c r="E36" s="113">
        <v>15.907405878</v>
      </c>
      <c r="F36" s="105">
        <v>14.63215961</v>
      </c>
      <c r="G36" s="105">
        <v>17.293794525999999</v>
      </c>
      <c r="H36" s="105">
        <v>2.9518480000000001E-21</v>
      </c>
      <c r="I36" s="107">
        <v>15.220372184</v>
      </c>
      <c r="J36" s="105">
        <v>14.186935267000001</v>
      </c>
      <c r="K36" s="105">
        <v>16.329089057000001</v>
      </c>
      <c r="L36" s="105">
        <v>0.66796787879999997</v>
      </c>
      <c r="M36" s="105">
        <v>0.6144190128</v>
      </c>
      <c r="N36" s="105">
        <v>0.72618372440000001</v>
      </c>
      <c r="O36" s="118">
        <v>876</v>
      </c>
      <c r="P36" s="118">
        <v>5051</v>
      </c>
      <c r="Q36" s="113">
        <v>18.027268435</v>
      </c>
      <c r="R36" s="105">
        <v>16.642439296999999</v>
      </c>
      <c r="S36" s="105">
        <v>19.527330184</v>
      </c>
      <c r="T36" s="105">
        <v>6.1143749999999999E-16</v>
      </c>
      <c r="U36" s="107">
        <v>17.343100375999999</v>
      </c>
      <c r="V36" s="105">
        <v>16.231823165000002</v>
      </c>
      <c r="W36" s="105">
        <v>18.530458815999999</v>
      </c>
      <c r="X36" s="105">
        <v>0.71906930769999999</v>
      </c>
      <c r="Y36" s="105">
        <v>0.66383142549999996</v>
      </c>
      <c r="Z36" s="105">
        <v>0.77890357300000002</v>
      </c>
      <c r="AA36" s="118">
        <v>1052</v>
      </c>
      <c r="AB36" s="118">
        <v>5276</v>
      </c>
      <c r="AC36" s="113">
        <v>20.698394947000001</v>
      </c>
      <c r="AD36" s="105">
        <v>19.200887699999999</v>
      </c>
      <c r="AE36" s="105">
        <v>22.312695125000001</v>
      </c>
      <c r="AF36" s="105">
        <v>1.0205360000000001E-17</v>
      </c>
      <c r="AG36" s="107">
        <v>19.939347991000002</v>
      </c>
      <c r="AH36" s="105">
        <v>18.770130198</v>
      </c>
      <c r="AI36" s="105">
        <v>21.181398003000002</v>
      </c>
      <c r="AJ36" s="105">
        <v>0.72004839050000002</v>
      </c>
      <c r="AK36" s="105">
        <v>0.66795364180000005</v>
      </c>
      <c r="AL36" s="105">
        <v>0.77620609009999997</v>
      </c>
      <c r="AM36" s="105">
        <v>7.4780104000000003E-3</v>
      </c>
      <c r="AN36" s="105">
        <v>1.1481714505</v>
      </c>
      <c r="AO36" s="105">
        <v>1.0376150078999999</v>
      </c>
      <c r="AP36" s="105">
        <v>1.2705075289000001</v>
      </c>
      <c r="AQ36" s="105">
        <v>2.2563300599999999E-2</v>
      </c>
      <c r="AR36" s="105">
        <v>1.1332626182000001</v>
      </c>
      <c r="AS36" s="105">
        <v>1.0177510035999999</v>
      </c>
      <c r="AT36" s="105">
        <v>1.2618844465000001</v>
      </c>
      <c r="AU36" s="104">
        <v>1</v>
      </c>
      <c r="AV36" s="104">
        <v>2</v>
      </c>
      <c r="AW36" s="104">
        <v>3</v>
      </c>
      <c r="AX36" s="104" t="s">
        <v>28</v>
      </c>
      <c r="AY36" s="104" t="s">
        <v>28</v>
      </c>
      <c r="AZ36" s="104" t="s">
        <v>28</v>
      </c>
      <c r="BA36" s="104" t="s">
        <v>28</v>
      </c>
      <c r="BB36" s="104" t="s">
        <v>28</v>
      </c>
      <c r="BC36" s="114" t="s">
        <v>230</v>
      </c>
      <c r="BD36" s="115">
        <v>777</v>
      </c>
      <c r="BE36" s="115">
        <v>876</v>
      </c>
      <c r="BF36" s="115">
        <v>1052</v>
      </c>
      <c r="BQ36" s="52"/>
    </row>
    <row r="37" spans="1:93" s="3" customFormat="1" x14ac:dyDescent="0.3">
      <c r="A37" s="10"/>
      <c r="B37" s="3" t="s">
        <v>134</v>
      </c>
      <c r="C37" s="110">
        <v>2283</v>
      </c>
      <c r="D37" s="117">
        <v>11568</v>
      </c>
      <c r="E37" s="106">
        <v>19.798181843999998</v>
      </c>
      <c r="F37" s="111">
        <v>18.619137945999999</v>
      </c>
      <c r="G37" s="111">
        <v>21.051887872999998</v>
      </c>
      <c r="H37" s="111">
        <v>3.7207040999999998E-9</v>
      </c>
      <c r="I37" s="112">
        <v>19.735477178</v>
      </c>
      <c r="J37" s="111">
        <v>18.942307971000002</v>
      </c>
      <c r="K37" s="111">
        <v>20.561858674</v>
      </c>
      <c r="L37" s="111">
        <v>0.83134545199999998</v>
      </c>
      <c r="M37" s="111">
        <v>0.78183621979999995</v>
      </c>
      <c r="N37" s="111">
        <v>0.88398982179999996</v>
      </c>
      <c r="O37" s="117">
        <v>2822</v>
      </c>
      <c r="P37" s="117">
        <v>12699</v>
      </c>
      <c r="Q37" s="106">
        <v>22.107425233000001</v>
      </c>
      <c r="R37" s="111">
        <v>20.855760199999999</v>
      </c>
      <c r="S37" s="111">
        <v>23.434209336999999</v>
      </c>
      <c r="T37" s="111">
        <v>2.3431400000000001E-5</v>
      </c>
      <c r="U37" s="112">
        <v>22.222222221999999</v>
      </c>
      <c r="V37" s="111">
        <v>21.417270156000001</v>
      </c>
      <c r="W37" s="111">
        <v>23.057427809</v>
      </c>
      <c r="X37" s="111">
        <v>0.88181806439999999</v>
      </c>
      <c r="Y37" s="111">
        <v>0.83189181450000005</v>
      </c>
      <c r="Z37" s="111">
        <v>0.93474065390000005</v>
      </c>
      <c r="AA37" s="117">
        <v>3675</v>
      </c>
      <c r="AB37" s="117">
        <v>14345</v>
      </c>
      <c r="AC37" s="106">
        <v>25.469670078</v>
      </c>
      <c r="AD37" s="111">
        <v>24.106704708999999</v>
      </c>
      <c r="AE37" s="111">
        <v>26.909695940999999</v>
      </c>
      <c r="AF37" s="111">
        <v>1.61625E-5</v>
      </c>
      <c r="AG37" s="112">
        <v>25.618682467999999</v>
      </c>
      <c r="AH37" s="111">
        <v>24.803650706999999</v>
      </c>
      <c r="AI37" s="111">
        <v>26.460495640000001</v>
      </c>
      <c r="AJ37" s="111">
        <v>0.88602981020000005</v>
      </c>
      <c r="AK37" s="111">
        <v>0.83861545640000001</v>
      </c>
      <c r="AL37" s="111">
        <v>0.936124917</v>
      </c>
      <c r="AM37" s="111">
        <v>4.67202E-5</v>
      </c>
      <c r="AN37" s="111">
        <v>1.1520866772</v>
      </c>
      <c r="AO37" s="111">
        <v>1.0761844903</v>
      </c>
      <c r="AP37" s="111">
        <v>1.2333421673</v>
      </c>
      <c r="AQ37" s="111">
        <v>3.1236278000000002E-3</v>
      </c>
      <c r="AR37" s="111">
        <v>1.1166391645</v>
      </c>
      <c r="AS37" s="111">
        <v>1.0378555898999999</v>
      </c>
      <c r="AT37" s="111">
        <v>1.2014031969000001</v>
      </c>
      <c r="AU37" s="110">
        <v>1</v>
      </c>
      <c r="AV37" s="110">
        <v>2</v>
      </c>
      <c r="AW37" s="110">
        <v>3</v>
      </c>
      <c r="AX37" s="110" t="s">
        <v>227</v>
      </c>
      <c r="AY37" s="110" t="s">
        <v>228</v>
      </c>
      <c r="AZ37" s="110" t="s">
        <v>28</v>
      </c>
      <c r="BA37" s="110" t="s">
        <v>28</v>
      </c>
      <c r="BB37" s="110" t="s">
        <v>28</v>
      </c>
      <c r="BC37" s="108" t="s">
        <v>233</v>
      </c>
      <c r="BD37" s="109">
        <v>2283</v>
      </c>
      <c r="BE37" s="109">
        <v>2822</v>
      </c>
      <c r="BF37" s="109">
        <v>3675</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1605</v>
      </c>
      <c r="D38" s="118">
        <v>7366</v>
      </c>
      <c r="E38" s="113">
        <v>21.039315295000002</v>
      </c>
      <c r="F38" s="105">
        <v>19.667923185999999</v>
      </c>
      <c r="G38" s="105">
        <v>22.506330939000001</v>
      </c>
      <c r="H38" s="105">
        <v>3.1460839999999999E-4</v>
      </c>
      <c r="I38" s="107">
        <v>21.789302199000002</v>
      </c>
      <c r="J38" s="105">
        <v>20.748965854000001</v>
      </c>
      <c r="K38" s="105">
        <v>22.881800167000002</v>
      </c>
      <c r="L38" s="105">
        <v>0.88346188660000002</v>
      </c>
      <c r="M38" s="105">
        <v>0.82587576070000002</v>
      </c>
      <c r="N38" s="105">
        <v>0.94506334039999995</v>
      </c>
      <c r="O38" s="118">
        <v>2025</v>
      </c>
      <c r="P38" s="118">
        <v>7274</v>
      </c>
      <c r="Q38" s="113">
        <v>26.853484748</v>
      </c>
      <c r="R38" s="105">
        <v>25.200680301999999</v>
      </c>
      <c r="S38" s="105">
        <v>28.614689542000001</v>
      </c>
      <c r="T38" s="105">
        <v>3.4003470899999999E-2</v>
      </c>
      <c r="U38" s="107">
        <v>27.838878196</v>
      </c>
      <c r="V38" s="105">
        <v>26.652388856999998</v>
      </c>
      <c r="W38" s="105">
        <v>29.078186701</v>
      </c>
      <c r="X38" s="105">
        <v>1.0711282608999999</v>
      </c>
      <c r="Y38" s="105">
        <v>1.0052014148999999</v>
      </c>
      <c r="Z38" s="105">
        <v>1.1413789656</v>
      </c>
      <c r="AA38" s="118">
        <v>2453</v>
      </c>
      <c r="AB38" s="118">
        <v>7516</v>
      </c>
      <c r="AC38" s="113">
        <v>31.818600436000001</v>
      </c>
      <c r="AD38" s="105">
        <v>29.947902718999998</v>
      </c>
      <c r="AE38" s="105">
        <v>33.806151409000002</v>
      </c>
      <c r="AF38" s="105">
        <v>1.0194541E-3</v>
      </c>
      <c r="AG38" s="107">
        <v>32.637040978999998</v>
      </c>
      <c r="AH38" s="105">
        <v>31.370715756999999</v>
      </c>
      <c r="AI38" s="105">
        <v>33.954483287000002</v>
      </c>
      <c r="AJ38" s="105">
        <v>1.1068941379999999</v>
      </c>
      <c r="AK38" s="105">
        <v>1.0418169721999999</v>
      </c>
      <c r="AL38" s="105">
        <v>1.1760363532</v>
      </c>
      <c r="AM38" s="105">
        <v>1.5787700000000001E-5</v>
      </c>
      <c r="AN38" s="105">
        <v>1.1848965129</v>
      </c>
      <c r="AO38" s="105">
        <v>1.0970636717</v>
      </c>
      <c r="AP38" s="105">
        <v>1.2797614053999999</v>
      </c>
      <c r="AQ38" s="105">
        <v>6.1354193999999997E-9</v>
      </c>
      <c r="AR38" s="105">
        <v>1.2763478454999999</v>
      </c>
      <c r="AS38" s="105">
        <v>1.1755462191999999</v>
      </c>
      <c r="AT38" s="105">
        <v>1.3857930858</v>
      </c>
      <c r="AU38" s="104">
        <v>1</v>
      </c>
      <c r="AV38" s="104" t="s">
        <v>28</v>
      </c>
      <c r="AW38" s="104">
        <v>3</v>
      </c>
      <c r="AX38" s="104" t="s">
        <v>227</v>
      </c>
      <c r="AY38" s="104" t="s">
        <v>228</v>
      </c>
      <c r="AZ38" s="104" t="s">
        <v>28</v>
      </c>
      <c r="BA38" s="104" t="s">
        <v>28</v>
      </c>
      <c r="BB38" s="104" t="s">
        <v>28</v>
      </c>
      <c r="BC38" s="114" t="s">
        <v>431</v>
      </c>
      <c r="BD38" s="115">
        <v>1605</v>
      </c>
      <c r="BE38" s="115">
        <v>2025</v>
      </c>
      <c r="BF38" s="115">
        <v>2453</v>
      </c>
    </row>
    <row r="39" spans="1:93" x14ac:dyDescent="0.3">
      <c r="A39" s="10"/>
      <c r="B39" t="s">
        <v>142</v>
      </c>
      <c r="C39" s="104">
        <v>1419</v>
      </c>
      <c r="D39" s="118">
        <v>5923</v>
      </c>
      <c r="E39" s="113">
        <v>23.866873844000001</v>
      </c>
      <c r="F39" s="105">
        <v>22.267403192</v>
      </c>
      <c r="G39" s="105">
        <v>25.581234692999999</v>
      </c>
      <c r="H39" s="105">
        <v>0.95062644490000003</v>
      </c>
      <c r="I39" s="107">
        <v>23.957453993000001</v>
      </c>
      <c r="J39" s="105">
        <v>22.742811999000001</v>
      </c>
      <c r="K39" s="105">
        <v>25.23696726</v>
      </c>
      <c r="L39" s="105">
        <v>1.0021938974</v>
      </c>
      <c r="M39" s="105">
        <v>0.93503052539999998</v>
      </c>
      <c r="N39" s="105">
        <v>1.0741816236999999</v>
      </c>
      <c r="O39" s="118">
        <v>2043</v>
      </c>
      <c r="P39" s="118">
        <v>7718</v>
      </c>
      <c r="Q39" s="113">
        <v>26.256635274000001</v>
      </c>
      <c r="R39" s="105">
        <v>24.652748155000001</v>
      </c>
      <c r="S39" s="105">
        <v>27.964869945</v>
      </c>
      <c r="T39" s="105">
        <v>0.15051233310000001</v>
      </c>
      <c r="U39" s="107">
        <v>26.470588235000001</v>
      </c>
      <c r="V39" s="105">
        <v>25.347288939999999</v>
      </c>
      <c r="W39" s="105">
        <v>27.643668053999999</v>
      </c>
      <c r="X39" s="105">
        <v>1.0473212077</v>
      </c>
      <c r="Y39" s="105">
        <v>0.98334556969999998</v>
      </c>
      <c r="Z39" s="105">
        <v>1.1154590471000001</v>
      </c>
      <c r="AA39" s="118">
        <v>2495</v>
      </c>
      <c r="AB39" s="118">
        <v>8070</v>
      </c>
      <c r="AC39" s="113">
        <v>30.614149779000002</v>
      </c>
      <c r="AD39" s="105">
        <v>28.838572042999999</v>
      </c>
      <c r="AE39" s="105">
        <v>32.499049028000002</v>
      </c>
      <c r="AF39" s="105">
        <v>3.8864656499999997E-2</v>
      </c>
      <c r="AG39" s="107">
        <v>30.916976456</v>
      </c>
      <c r="AH39" s="105">
        <v>29.727332091000001</v>
      </c>
      <c r="AI39" s="105">
        <v>32.154228648999997</v>
      </c>
      <c r="AJ39" s="105">
        <v>1.0649941376000001</v>
      </c>
      <c r="AK39" s="105">
        <v>1.0032259717000001</v>
      </c>
      <c r="AL39" s="105">
        <v>1.1305653412000001</v>
      </c>
      <c r="AM39" s="105">
        <v>7.4023900000000001E-5</v>
      </c>
      <c r="AN39" s="105">
        <v>1.1659586028</v>
      </c>
      <c r="AO39" s="105">
        <v>1.0806963096</v>
      </c>
      <c r="AP39" s="105">
        <v>1.2579477243999999</v>
      </c>
      <c r="AQ39" s="105">
        <v>2.5095513999999999E-2</v>
      </c>
      <c r="AR39" s="105">
        <v>1.1001287997</v>
      </c>
      <c r="AS39" s="105">
        <v>1.0119987202</v>
      </c>
      <c r="AT39" s="105">
        <v>1.195933702</v>
      </c>
      <c r="AU39" s="104" t="s">
        <v>28</v>
      </c>
      <c r="AV39" s="104" t="s">
        <v>28</v>
      </c>
      <c r="AW39" s="104" t="s">
        <v>28</v>
      </c>
      <c r="AX39" s="104" t="s">
        <v>28</v>
      </c>
      <c r="AY39" s="104" t="s">
        <v>228</v>
      </c>
      <c r="AZ39" s="104" t="s">
        <v>28</v>
      </c>
      <c r="BA39" s="104" t="s">
        <v>28</v>
      </c>
      <c r="BB39" s="104" t="s">
        <v>28</v>
      </c>
      <c r="BC39" s="114" t="s">
        <v>428</v>
      </c>
      <c r="BD39" s="115">
        <v>1419</v>
      </c>
      <c r="BE39" s="115">
        <v>2043</v>
      </c>
      <c r="BF39" s="115">
        <v>2495</v>
      </c>
    </row>
    <row r="40" spans="1:93" x14ac:dyDescent="0.3">
      <c r="A40" s="10"/>
      <c r="B40" t="s">
        <v>138</v>
      </c>
      <c r="C40" s="104">
        <v>3103</v>
      </c>
      <c r="D40" s="118">
        <v>14403</v>
      </c>
      <c r="E40" s="113">
        <v>21.339154174000001</v>
      </c>
      <c r="F40" s="105">
        <v>20.143729358000002</v>
      </c>
      <c r="G40" s="105">
        <v>22.605521191000001</v>
      </c>
      <c r="H40" s="105">
        <v>1.9040300000000001E-4</v>
      </c>
      <c r="I40" s="107">
        <v>21.544122752</v>
      </c>
      <c r="J40" s="105">
        <v>20.79927399</v>
      </c>
      <c r="K40" s="105">
        <v>22.315645506999999</v>
      </c>
      <c r="L40" s="105">
        <v>0.89605242100000004</v>
      </c>
      <c r="M40" s="105">
        <v>0.84585533759999998</v>
      </c>
      <c r="N40" s="105">
        <v>0.94922843830000003</v>
      </c>
      <c r="O40" s="118">
        <v>3793</v>
      </c>
      <c r="P40" s="118">
        <v>15228</v>
      </c>
      <c r="Q40" s="113">
        <v>24.605784864</v>
      </c>
      <c r="R40" s="105">
        <v>23.285155060000001</v>
      </c>
      <c r="S40" s="105">
        <v>26.001314879999999</v>
      </c>
      <c r="T40" s="105">
        <v>0.50640821540000003</v>
      </c>
      <c r="U40" s="107">
        <v>24.908064092</v>
      </c>
      <c r="V40" s="105">
        <v>24.127866785999998</v>
      </c>
      <c r="W40" s="105">
        <v>25.713489813999999</v>
      </c>
      <c r="X40" s="105">
        <v>0.98147230409999997</v>
      </c>
      <c r="Y40" s="105">
        <v>0.92879519649999998</v>
      </c>
      <c r="Z40" s="105">
        <v>1.0371370215</v>
      </c>
      <c r="AA40" s="118">
        <v>4463</v>
      </c>
      <c r="AB40" s="118">
        <v>15580</v>
      </c>
      <c r="AC40" s="113">
        <v>28.326848773999998</v>
      </c>
      <c r="AD40" s="105">
        <v>26.856920380999998</v>
      </c>
      <c r="AE40" s="105">
        <v>29.877229036999999</v>
      </c>
      <c r="AF40" s="105">
        <v>0.58915423450000004</v>
      </c>
      <c r="AG40" s="107">
        <v>28.645699615000002</v>
      </c>
      <c r="AH40" s="105">
        <v>27.817492552000001</v>
      </c>
      <c r="AI40" s="105">
        <v>29.498564793</v>
      </c>
      <c r="AJ40" s="105">
        <v>0.98542432489999998</v>
      </c>
      <c r="AK40" s="105">
        <v>0.93428897960000001</v>
      </c>
      <c r="AL40" s="105">
        <v>1.0393584012999999</v>
      </c>
      <c r="AM40" s="105">
        <v>1.65394E-5</v>
      </c>
      <c r="AN40" s="105">
        <v>1.1512271984</v>
      </c>
      <c r="AO40" s="105">
        <v>1.0797658324999999</v>
      </c>
      <c r="AP40" s="105">
        <v>1.2274180405999999</v>
      </c>
      <c r="AQ40" s="105">
        <v>3.5223499999999999E-5</v>
      </c>
      <c r="AR40" s="105">
        <v>1.153081545</v>
      </c>
      <c r="AS40" s="105">
        <v>1.0778325043000001</v>
      </c>
      <c r="AT40" s="105">
        <v>1.2335841088999999</v>
      </c>
      <c r="AU40" s="104">
        <v>1</v>
      </c>
      <c r="AV40" s="104" t="s">
        <v>28</v>
      </c>
      <c r="AW40" s="104" t="s">
        <v>28</v>
      </c>
      <c r="AX40" s="104" t="s">
        <v>227</v>
      </c>
      <c r="AY40" s="104" t="s">
        <v>228</v>
      </c>
      <c r="AZ40" s="104" t="s">
        <v>28</v>
      </c>
      <c r="BA40" s="104" t="s">
        <v>28</v>
      </c>
      <c r="BB40" s="104" t="s">
        <v>28</v>
      </c>
      <c r="BC40" s="114" t="s">
        <v>448</v>
      </c>
      <c r="BD40" s="115">
        <v>3103</v>
      </c>
      <c r="BE40" s="115">
        <v>3793</v>
      </c>
      <c r="BF40" s="115">
        <v>4463</v>
      </c>
    </row>
    <row r="41" spans="1:93" x14ac:dyDescent="0.3">
      <c r="A41" s="10"/>
      <c r="B41" t="s">
        <v>141</v>
      </c>
      <c r="C41" s="104">
        <v>659</v>
      </c>
      <c r="D41" s="118">
        <v>4208</v>
      </c>
      <c r="E41" s="113">
        <v>15.809931842999999</v>
      </c>
      <c r="F41" s="105">
        <v>14.469903877</v>
      </c>
      <c r="G41" s="105">
        <v>17.274057036999999</v>
      </c>
      <c r="H41" s="105">
        <v>1.2385569999999999E-19</v>
      </c>
      <c r="I41" s="107">
        <v>15.660646388</v>
      </c>
      <c r="J41" s="105">
        <v>14.509471007</v>
      </c>
      <c r="K41" s="105">
        <v>16.903155543</v>
      </c>
      <c r="L41" s="105">
        <v>0.66387484659999996</v>
      </c>
      <c r="M41" s="105">
        <v>0.60760573240000004</v>
      </c>
      <c r="N41" s="105">
        <v>0.72535492749999997</v>
      </c>
      <c r="O41" s="118">
        <v>580</v>
      </c>
      <c r="P41" s="118">
        <v>4251</v>
      </c>
      <c r="Q41" s="113">
        <v>13.581092971</v>
      </c>
      <c r="R41" s="105">
        <v>12.377448455</v>
      </c>
      <c r="S41" s="105">
        <v>14.901785854</v>
      </c>
      <c r="T41" s="105">
        <v>2.4592579999999999E-38</v>
      </c>
      <c r="U41" s="107">
        <v>13.643848505999999</v>
      </c>
      <c r="V41" s="105">
        <v>12.577451992</v>
      </c>
      <c r="W41" s="105">
        <v>14.800660912</v>
      </c>
      <c r="X41" s="105">
        <v>0.54172084669999998</v>
      </c>
      <c r="Y41" s="105">
        <v>0.49371003289999998</v>
      </c>
      <c r="Z41" s="105">
        <v>0.59440047039999999</v>
      </c>
      <c r="AA41" s="118">
        <v>893</v>
      </c>
      <c r="AB41" s="118">
        <v>4395</v>
      </c>
      <c r="AC41" s="113">
        <v>20.272595904999999</v>
      </c>
      <c r="AD41" s="105">
        <v>18.730690707000001</v>
      </c>
      <c r="AE41" s="105">
        <v>21.941430306000001</v>
      </c>
      <c r="AF41" s="105">
        <v>5.0414500000000002E-18</v>
      </c>
      <c r="AG41" s="107">
        <v>20.3185438</v>
      </c>
      <c r="AH41" s="105">
        <v>19.028659983000001</v>
      </c>
      <c r="AI41" s="105">
        <v>21.695864160999999</v>
      </c>
      <c r="AJ41" s="105">
        <v>0.70523584510000004</v>
      </c>
      <c r="AK41" s="105">
        <v>0.6515965963</v>
      </c>
      <c r="AL41" s="105">
        <v>0.76329066180000005</v>
      </c>
      <c r="AM41" s="105">
        <v>6.8130719999999997E-12</v>
      </c>
      <c r="AN41" s="105">
        <v>1.4927072473</v>
      </c>
      <c r="AO41" s="105">
        <v>1.3313110597</v>
      </c>
      <c r="AP41" s="105">
        <v>1.6736696582999999</v>
      </c>
      <c r="AQ41" s="105">
        <v>1.38455309E-2</v>
      </c>
      <c r="AR41" s="105">
        <v>0.85902286650000004</v>
      </c>
      <c r="AS41" s="105">
        <v>0.76111575669999998</v>
      </c>
      <c r="AT41" s="105">
        <v>0.96952438399999996</v>
      </c>
      <c r="AU41" s="104">
        <v>1</v>
      </c>
      <c r="AV41" s="104">
        <v>2</v>
      </c>
      <c r="AW41" s="104">
        <v>3</v>
      </c>
      <c r="AX41" s="104" t="s">
        <v>28</v>
      </c>
      <c r="AY41" s="104" t="s">
        <v>228</v>
      </c>
      <c r="AZ41" s="104" t="s">
        <v>28</v>
      </c>
      <c r="BA41" s="104" t="s">
        <v>28</v>
      </c>
      <c r="BB41" s="104" t="s">
        <v>28</v>
      </c>
      <c r="BC41" s="114" t="s">
        <v>234</v>
      </c>
      <c r="BD41" s="115">
        <v>659</v>
      </c>
      <c r="BE41" s="115">
        <v>580</v>
      </c>
      <c r="BF41" s="115">
        <v>893</v>
      </c>
    </row>
    <row r="42" spans="1:93" x14ac:dyDescent="0.3">
      <c r="A42" s="10"/>
      <c r="B42" t="s">
        <v>135</v>
      </c>
      <c r="C42" s="104">
        <v>3453</v>
      </c>
      <c r="D42" s="118">
        <v>16326</v>
      </c>
      <c r="E42" s="113">
        <v>21.014603752999999</v>
      </c>
      <c r="F42" s="105">
        <v>19.873627261999999</v>
      </c>
      <c r="G42" s="105">
        <v>22.221085515999999</v>
      </c>
      <c r="H42" s="105">
        <v>1.12518E-5</v>
      </c>
      <c r="I42" s="107">
        <v>21.150312384999999</v>
      </c>
      <c r="J42" s="105">
        <v>20.456496948000002</v>
      </c>
      <c r="K42" s="105">
        <v>21.867659704000001</v>
      </c>
      <c r="L42" s="105">
        <v>0.8824242243</v>
      </c>
      <c r="M42" s="105">
        <v>0.83451348059999997</v>
      </c>
      <c r="N42" s="105">
        <v>0.93308559989999995</v>
      </c>
      <c r="O42" s="118">
        <v>4052</v>
      </c>
      <c r="P42" s="118">
        <v>16831</v>
      </c>
      <c r="Q42" s="113">
        <v>23.668019198</v>
      </c>
      <c r="R42" s="105">
        <v>22.424563941999999</v>
      </c>
      <c r="S42" s="105">
        <v>24.980424778</v>
      </c>
      <c r="T42" s="105">
        <v>3.65852079E-2</v>
      </c>
      <c r="U42" s="107">
        <v>24.074624204999999</v>
      </c>
      <c r="V42" s="105">
        <v>23.344655865</v>
      </c>
      <c r="W42" s="105">
        <v>24.827418059999999</v>
      </c>
      <c r="X42" s="105">
        <v>0.94406683079999998</v>
      </c>
      <c r="Y42" s="105">
        <v>0.89446805139999996</v>
      </c>
      <c r="Z42" s="105">
        <v>0.99641589159999999</v>
      </c>
      <c r="AA42" s="118">
        <v>5209</v>
      </c>
      <c r="AB42" s="118">
        <v>17403</v>
      </c>
      <c r="AC42" s="113">
        <v>29.563714184999998</v>
      </c>
      <c r="AD42" s="105">
        <v>28.078283620000001</v>
      </c>
      <c r="AE42" s="105">
        <v>31.127728753</v>
      </c>
      <c r="AF42" s="105">
        <v>0.28613814809999999</v>
      </c>
      <c r="AG42" s="107">
        <v>29.931620984999999</v>
      </c>
      <c r="AH42" s="105">
        <v>29.129725858</v>
      </c>
      <c r="AI42" s="105">
        <v>30.755591012</v>
      </c>
      <c r="AJ42" s="105">
        <v>1.0284519583</v>
      </c>
      <c r="AK42" s="105">
        <v>0.97677732890000002</v>
      </c>
      <c r="AL42" s="105">
        <v>1.0828603400000001</v>
      </c>
      <c r="AM42" s="105">
        <v>1.470544E-12</v>
      </c>
      <c r="AN42" s="105">
        <v>1.2490996368</v>
      </c>
      <c r="AO42" s="105">
        <v>1.1744798701000001</v>
      </c>
      <c r="AP42" s="105">
        <v>1.3284603188999999</v>
      </c>
      <c r="AQ42" s="105">
        <v>3.3190219999999998E-4</v>
      </c>
      <c r="AR42" s="105">
        <v>1.1262653093999999</v>
      </c>
      <c r="AS42" s="105">
        <v>1.0554553008000001</v>
      </c>
      <c r="AT42" s="105">
        <v>1.2018259286999999</v>
      </c>
      <c r="AU42" s="104">
        <v>1</v>
      </c>
      <c r="AV42" s="104" t="s">
        <v>28</v>
      </c>
      <c r="AW42" s="104" t="s">
        <v>28</v>
      </c>
      <c r="AX42" s="104" t="s">
        <v>227</v>
      </c>
      <c r="AY42" s="104" t="s">
        <v>228</v>
      </c>
      <c r="AZ42" s="104" t="s">
        <v>28</v>
      </c>
      <c r="BA42" s="104" t="s">
        <v>28</v>
      </c>
      <c r="BB42" s="104" t="s">
        <v>28</v>
      </c>
      <c r="BC42" s="114" t="s">
        <v>448</v>
      </c>
      <c r="BD42" s="115">
        <v>3453</v>
      </c>
      <c r="BE42" s="115">
        <v>4052</v>
      </c>
      <c r="BF42" s="115">
        <v>5209</v>
      </c>
    </row>
    <row r="43" spans="1:93" x14ac:dyDescent="0.3">
      <c r="A43" s="10"/>
      <c r="B43" t="s">
        <v>140</v>
      </c>
      <c r="C43" s="104">
        <v>612</v>
      </c>
      <c r="D43" s="118">
        <v>3045</v>
      </c>
      <c r="E43" s="113">
        <v>20.049149342</v>
      </c>
      <c r="F43" s="105">
        <v>18.296015569000001</v>
      </c>
      <c r="G43" s="105">
        <v>21.970269307999999</v>
      </c>
      <c r="H43" s="105">
        <v>2.2727739999999999E-4</v>
      </c>
      <c r="I43" s="107">
        <v>20.098522166999999</v>
      </c>
      <c r="J43" s="105">
        <v>18.567624392999999</v>
      </c>
      <c r="K43" s="105">
        <v>21.755642227999999</v>
      </c>
      <c r="L43" s="105">
        <v>0.84188382819999996</v>
      </c>
      <c r="M43" s="105">
        <v>0.76826798809999997</v>
      </c>
      <c r="N43" s="105">
        <v>0.92255357650000003</v>
      </c>
      <c r="O43" s="118">
        <v>726</v>
      </c>
      <c r="P43" s="118">
        <v>3138</v>
      </c>
      <c r="Q43" s="113">
        <v>23.104058551000001</v>
      </c>
      <c r="R43" s="105">
        <v>21.202289738000001</v>
      </c>
      <c r="S43" s="105">
        <v>25.176409158999999</v>
      </c>
      <c r="T43" s="105">
        <v>6.2381176199999999E-2</v>
      </c>
      <c r="U43" s="107">
        <v>23.135755258</v>
      </c>
      <c r="V43" s="105">
        <v>21.51258648</v>
      </c>
      <c r="W43" s="105">
        <v>24.881395449999999</v>
      </c>
      <c r="X43" s="105">
        <v>0.92157164280000003</v>
      </c>
      <c r="Y43" s="105">
        <v>0.84571413900000003</v>
      </c>
      <c r="Z43" s="105">
        <v>1.0042332908</v>
      </c>
      <c r="AA43" s="118">
        <v>798</v>
      </c>
      <c r="AB43" s="118">
        <v>3064</v>
      </c>
      <c r="AC43" s="113">
        <v>25.797886681000001</v>
      </c>
      <c r="AD43" s="105">
        <v>23.740117144999999</v>
      </c>
      <c r="AE43" s="105">
        <v>28.034021616</v>
      </c>
      <c r="AF43" s="105">
        <v>1.07362814E-2</v>
      </c>
      <c r="AG43" s="107">
        <v>26.044386422999999</v>
      </c>
      <c r="AH43" s="105">
        <v>24.29863752</v>
      </c>
      <c r="AI43" s="105">
        <v>27.915559610999999</v>
      </c>
      <c r="AJ43" s="105">
        <v>0.8974476925</v>
      </c>
      <c r="AK43" s="105">
        <v>0.82586273889999995</v>
      </c>
      <c r="AL43" s="105">
        <v>0.97523755810000001</v>
      </c>
      <c r="AM43" s="105">
        <v>5.3323114999999997E-2</v>
      </c>
      <c r="AN43" s="105">
        <v>1.1165954511</v>
      </c>
      <c r="AO43" s="105">
        <v>0.99842205520000005</v>
      </c>
      <c r="AP43" s="105">
        <v>1.2487558693</v>
      </c>
      <c r="AQ43" s="105">
        <v>1.85572263E-2</v>
      </c>
      <c r="AR43" s="105">
        <v>1.1523710137000001</v>
      </c>
      <c r="AS43" s="105">
        <v>1.0240393560000001</v>
      </c>
      <c r="AT43" s="105">
        <v>1.2967850752000001</v>
      </c>
      <c r="AU43" s="104">
        <v>1</v>
      </c>
      <c r="AV43" s="104" t="s">
        <v>28</v>
      </c>
      <c r="AW43" s="104" t="s">
        <v>28</v>
      </c>
      <c r="AX43" s="104" t="s">
        <v>28</v>
      </c>
      <c r="AY43" s="104" t="s">
        <v>28</v>
      </c>
      <c r="AZ43" s="104" t="s">
        <v>28</v>
      </c>
      <c r="BA43" s="104" t="s">
        <v>28</v>
      </c>
      <c r="BB43" s="104" t="s">
        <v>28</v>
      </c>
      <c r="BC43" s="114">
        <v>-1</v>
      </c>
      <c r="BD43" s="115">
        <v>612</v>
      </c>
      <c r="BE43" s="115">
        <v>726</v>
      </c>
      <c r="BF43" s="115">
        <v>798</v>
      </c>
    </row>
    <row r="44" spans="1:93" x14ac:dyDescent="0.3">
      <c r="A44" s="10"/>
      <c r="B44" t="s">
        <v>137</v>
      </c>
      <c r="C44" s="104">
        <v>1242</v>
      </c>
      <c r="D44" s="118">
        <v>5288</v>
      </c>
      <c r="E44" s="113">
        <v>21.914726061</v>
      </c>
      <c r="F44" s="105">
        <v>20.384925120999998</v>
      </c>
      <c r="G44" s="105">
        <v>23.559331981</v>
      </c>
      <c r="H44" s="105">
        <v>2.43294555E-2</v>
      </c>
      <c r="I44" s="107">
        <v>23.487140696000001</v>
      </c>
      <c r="J44" s="105">
        <v>22.216575673000001</v>
      </c>
      <c r="K44" s="105">
        <v>24.830369277999999</v>
      </c>
      <c r="L44" s="105">
        <v>0.92022126000000004</v>
      </c>
      <c r="M44" s="105">
        <v>0.85598338890000003</v>
      </c>
      <c r="N44" s="105">
        <v>0.98927990710000002</v>
      </c>
      <c r="O44" s="118">
        <v>1543</v>
      </c>
      <c r="P44" s="118">
        <v>5500</v>
      </c>
      <c r="Q44" s="113">
        <v>26.257614562000001</v>
      </c>
      <c r="R44" s="105">
        <v>24.531802796000001</v>
      </c>
      <c r="S44" s="105">
        <v>28.104837146000001</v>
      </c>
      <c r="T44" s="105">
        <v>0.18220163219999999</v>
      </c>
      <c r="U44" s="107">
        <v>28.054545455</v>
      </c>
      <c r="V44" s="105">
        <v>26.689086497000002</v>
      </c>
      <c r="W44" s="105">
        <v>29.48986361</v>
      </c>
      <c r="X44" s="105">
        <v>1.0473602693999999</v>
      </c>
      <c r="Y44" s="105">
        <v>0.97852131710000001</v>
      </c>
      <c r="Z44" s="105">
        <v>1.1210420404000001</v>
      </c>
      <c r="AA44" s="118">
        <v>1803</v>
      </c>
      <c r="AB44" s="118">
        <v>5815</v>
      </c>
      <c r="AC44" s="113">
        <v>29.057196057999999</v>
      </c>
      <c r="AD44" s="105">
        <v>27.225566930999999</v>
      </c>
      <c r="AE44" s="105">
        <v>31.012049993000002</v>
      </c>
      <c r="AF44" s="105">
        <v>0.7457119337</v>
      </c>
      <c r="AG44" s="107">
        <v>31.006018916999999</v>
      </c>
      <c r="AH44" s="105">
        <v>29.607360601</v>
      </c>
      <c r="AI44" s="105">
        <v>32.470750162999998</v>
      </c>
      <c r="AJ44" s="105">
        <v>1.0108313861</v>
      </c>
      <c r="AK44" s="105">
        <v>0.94711332449999996</v>
      </c>
      <c r="AL44" s="105">
        <v>1.0788361485</v>
      </c>
      <c r="AM44" s="105">
        <v>1.8338726699999999E-2</v>
      </c>
      <c r="AN44" s="105">
        <v>1.1066197954999999</v>
      </c>
      <c r="AO44" s="105">
        <v>1.0172741368</v>
      </c>
      <c r="AP44" s="105">
        <v>1.2038125492</v>
      </c>
      <c r="AQ44" s="105">
        <v>7.8171500000000002E-5</v>
      </c>
      <c r="AR44" s="105">
        <v>1.1981721555</v>
      </c>
      <c r="AS44" s="105">
        <v>1.0953625470999999</v>
      </c>
      <c r="AT44" s="105">
        <v>1.3106313686</v>
      </c>
      <c r="AU44" s="104" t="s">
        <v>28</v>
      </c>
      <c r="AV44" s="104" t="s">
        <v>28</v>
      </c>
      <c r="AW44" s="104" t="s">
        <v>28</v>
      </c>
      <c r="AX44" s="104" t="s">
        <v>227</v>
      </c>
      <c r="AY44" s="104" t="s">
        <v>28</v>
      </c>
      <c r="AZ44" s="104" t="s">
        <v>28</v>
      </c>
      <c r="BA44" s="104" t="s">
        <v>28</v>
      </c>
      <c r="BB44" s="104" t="s">
        <v>28</v>
      </c>
      <c r="BC44" s="114" t="s">
        <v>450</v>
      </c>
      <c r="BD44" s="115">
        <v>1242</v>
      </c>
      <c r="BE44" s="115">
        <v>1543</v>
      </c>
      <c r="BF44" s="115">
        <v>1803</v>
      </c>
    </row>
    <row r="45" spans="1:93" x14ac:dyDescent="0.3">
      <c r="A45" s="10"/>
      <c r="B45" t="s">
        <v>139</v>
      </c>
      <c r="C45" s="104">
        <v>1687</v>
      </c>
      <c r="D45" s="118">
        <v>7404</v>
      </c>
      <c r="E45" s="113">
        <v>22.334293628000001</v>
      </c>
      <c r="F45" s="105">
        <v>20.919396189</v>
      </c>
      <c r="G45" s="105">
        <v>23.844888608000002</v>
      </c>
      <c r="H45" s="105">
        <v>5.46141474E-2</v>
      </c>
      <c r="I45" s="107">
        <v>22.784981090999999</v>
      </c>
      <c r="J45" s="105">
        <v>21.723240561000001</v>
      </c>
      <c r="K45" s="105">
        <v>23.898615028999998</v>
      </c>
      <c r="L45" s="105">
        <v>0.93783932169999995</v>
      </c>
      <c r="M45" s="105">
        <v>0.87842636350000003</v>
      </c>
      <c r="N45" s="105">
        <v>1.0012707154</v>
      </c>
      <c r="O45" s="118">
        <v>2085</v>
      </c>
      <c r="P45" s="118">
        <v>8191</v>
      </c>
      <c r="Q45" s="113">
        <v>25.061632532000001</v>
      </c>
      <c r="R45" s="105">
        <v>23.560244540999999</v>
      </c>
      <c r="S45" s="105">
        <v>26.658697199999999</v>
      </c>
      <c r="T45" s="105">
        <v>0.99126780219999999</v>
      </c>
      <c r="U45" s="107">
        <v>25.454767428</v>
      </c>
      <c r="V45" s="105">
        <v>24.385277211999998</v>
      </c>
      <c r="W45" s="105">
        <v>26.571163377000001</v>
      </c>
      <c r="X45" s="105">
        <v>0.9996550958</v>
      </c>
      <c r="Y45" s="105">
        <v>0.93976792949999999</v>
      </c>
      <c r="Z45" s="105">
        <v>1.0633586008</v>
      </c>
      <c r="AA45" s="118">
        <v>2538</v>
      </c>
      <c r="AB45" s="118">
        <v>8579</v>
      </c>
      <c r="AC45" s="113">
        <v>28.963963423999999</v>
      </c>
      <c r="AD45" s="105">
        <v>27.311831723000001</v>
      </c>
      <c r="AE45" s="105">
        <v>30.716034929999999</v>
      </c>
      <c r="AF45" s="105">
        <v>0.80083602870000004</v>
      </c>
      <c r="AG45" s="107">
        <v>29.583867584</v>
      </c>
      <c r="AH45" s="105">
        <v>28.455016723</v>
      </c>
      <c r="AI45" s="105">
        <v>30.757501559000001</v>
      </c>
      <c r="AJ45" s="105">
        <v>1.0075880424000001</v>
      </c>
      <c r="AK45" s="105">
        <v>0.95011427329999998</v>
      </c>
      <c r="AL45" s="105">
        <v>1.0685384818999999</v>
      </c>
      <c r="AM45" s="105">
        <v>1.2919259999999999E-4</v>
      </c>
      <c r="AN45" s="105">
        <v>1.1557093651999999</v>
      </c>
      <c r="AO45" s="105">
        <v>1.0731726897</v>
      </c>
      <c r="AP45" s="105">
        <v>1.2445938566000001</v>
      </c>
      <c r="AQ45" s="105">
        <v>4.4010708999999999E-3</v>
      </c>
      <c r="AR45" s="105">
        <v>1.1221144017</v>
      </c>
      <c r="AS45" s="105">
        <v>1.0365749731</v>
      </c>
      <c r="AT45" s="105">
        <v>1.2147126480999999</v>
      </c>
      <c r="AU45" s="104" t="s">
        <v>28</v>
      </c>
      <c r="AV45" s="104" t="s">
        <v>28</v>
      </c>
      <c r="AW45" s="104" t="s">
        <v>28</v>
      </c>
      <c r="AX45" s="104" t="s">
        <v>227</v>
      </c>
      <c r="AY45" s="104" t="s">
        <v>228</v>
      </c>
      <c r="AZ45" s="104" t="s">
        <v>28</v>
      </c>
      <c r="BA45" s="104" t="s">
        <v>28</v>
      </c>
      <c r="BB45" s="104" t="s">
        <v>28</v>
      </c>
      <c r="BC45" s="114" t="s">
        <v>232</v>
      </c>
      <c r="BD45" s="115">
        <v>1687</v>
      </c>
      <c r="BE45" s="115">
        <v>2085</v>
      </c>
      <c r="BF45" s="115">
        <v>2538</v>
      </c>
    </row>
    <row r="46" spans="1:93" x14ac:dyDescent="0.3">
      <c r="A46" s="10"/>
      <c r="B46" t="s">
        <v>143</v>
      </c>
      <c r="C46" s="104">
        <v>781</v>
      </c>
      <c r="D46" s="118">
        <v>3877</v>
      </c>
      <c r="E46" s="113">
        <v>19.773506952000002</v>
      </c>
      <c r="F46" s="105">
        <v>18.189787020000001</v>
      </c>
      <c r="G46" s="105">
        <v>21.495115733999999</v>
      </c>
      <c r="H46" s="105">
        <v>1.26658E-5</v>
      </c>
      <c r="I46" s="107">
        <v>20.144441578999999</v>
      </c>
      <c r="J46" s="105">
        <v>18.780054442000001</v>
      </c>
      <c r="K46" s="105">
        <v>21.607952615999999</v>
      </c>
      <c r="L46" s="105">
        <v>0.83030932859999995</v>
      </c>
      <c r="M46" s="105">
        <v>0.76380734510000003</v>
      </c>
      <c r="N46" s="105">
        <v>0.90260140280000001</v>
      </c>
      <c r="O46" s="118">
        <v>807</v>
      </c>
      <c r="P46" s="118">
        <v>3718</v>
      </c>
      <c r="Q46" s="113">
        <v>21.201390365999998</v>
      </c>
      <c r="R46" s="105">
        <v>19.520576842000001</v>
      </c>
      <c r="S46" s="105">
        <v>23.026929845000002</v>
      </c>
      <c r="T46" s="105">
        <v>6.9679700000000003E-5</v>
      </c>
      <c r="U46" s="107">
        <v>21.705217859000001</v>
      </c>
      <c r="V46" s="105">
        <v>20.258180476</v>
      </c>
      <c r="W46" s="105">
        <v>23.255616804999999</v>
      </c>
      <c r="X46" s="105">
        <v>0.84567826499999998</v>
      </c>
      <c r="Y46" s="105">
        <v>0.77863419659999999</v>
      </c>
      <c r="Z46" s="105">
        <v>0.91849514320000003</v>
      </c>
      <c r="AA46" s="118">
        <v>1001</v>
      </c>
      <c r="AB46" s="118">
        <v>3779</v>
      </c>
      <c r="AC46" s="113">
        <v>25.916907222999999</v>
      </c>
      <c r="AD46" s="105">
        <v>24.006416159</v>
      </c>
      <c r="AE46" s="105">
        <v>27.979439976999998</v>
      </c>
      <c r="AF46" s="105">
        <v>8.0103288000000009E-3</v>
      </c>
      <c r="AG46" s="107">
        <v>26.488489017999999</v>
      </c>
      <c r="AH46" s="105">
        <v>24.897358791999999</v>
      </c>
      <c r="AI46" s="105">
        <v>28.181304544</v>
      </c>
      <c r="AJ46" s="105">
        <v>0.90158813670000004</v>
      </c>
      <c r="AK46" s="105">
        <v>0.83512665409999998</v>
      </c>
      <c r="AL46" s="105">
        <v>0.97333879150000002</v>
      </c>
      <c r="AM46" s="105">
        <v>1.644026E-4</v>
      </c>
      <c r="AN46" s="105">
        <v>1.2224154536</v>
      </c>
      <c r="AO46" s="105">
        <v>1.1011689262</v>
      </c>
      <c r="AP46" s="105">
        <v>1.3570120857000001</v>
      </c>
      <c r="AQ46" s="105">
        <v>0.2118446907</v>
      </c>
      <c r="AR46" s="105">
        <v>1.0722119458999999</v>
      </c>
      <c r="AS46" s="105">
        <v>0.96104731509999997</v>
      </c>
      <c r="AT46" s="105">
        <v>1.1962350229000001</v>
      </c>
      <c r="AU46" s="104">
        <v>1</v>
      </c>
      <c r="AV46" s="104">
        <v>2</v>
      </c>
      <c r="AW46" s="104" t="s">
        <v>28</v>
      </c>
      <c r="AX46" s="104" t="s">
        <v>28</v>
      </c>
      <c r="AY46" s="104" t="s">
        <v>228</v>
      </c>
      <c r="AZ46" s="104" t="s">
        <v>28</v>
      </c>
      <c r="BA46" s="104" t="s">
        <v>28</v>
      </c>
      <c r="BB46" s="104" t="s">
        <v>28</v>
      </c>
      <c r="BC46" s="114" t="s">
        <v>429</v>
      </c>
      <c r="BD46" s="115">
        <v>781</v>
      </c>
      <c r="BE46" s="115">
        <v>807</v>
      </c>
      <c r="BF46" s="115">
        <v>1001</v>
      </c>
    </row>
    <row r="47" spans="1:93" x14ac:dyDescent="0.3">
      <c r="A47" s="10"/>
      <c r="B47" t="s">
        <v>145</v>
      </c>
      <c r="C47" s="104">
        <v>918</v>
      </c>
      <c r="D47" s="118">
        <v>5467</v>
      </c>
      <c r="E47" s="113">
        <v>17.412880046000001</v>
      </c>
      <c r="F47" s="105">
        <v>16.088146197</v>
      </c>
      <c r="G47" s="105">
        <v>18.846695436000001</v>
      </c>
      <c r="H47" s="105">
        <v>8.8241810000000004E-15</v>
      </c>
      <c r="I47" s="107">
        <v>16.791659044999999</v>
      </c>
      <c r="J47" s="105">
        <v>15.739820312000001</v>
      </c>
      <c r="K47" s="105">
        <v>17.913788587999999</v>
      </c>
      <c r="L47" s="105">
        <v>0.73118424439999996</v>
      </c>
      <c r="M47" s="105">
        <v>0.67555734550000002</v>
      </c>
      <c r="N47" s="105">
        <v>0.79139158639999996</v>
      </c>
      <c r="O47" s="118">
        <v>1143</v>
      </c>
      <c r="P47" s="118">
        <v>5598</v>
      </c>
      <c r="Q47" s="113">
        <v>20.822524505000001</v>
      </c>
      <c r="R47" s="105">
        <v>19.346698845999999</v>
      </c>
      <c r="S47" s="105">
        <v>22.410930682</v>
      </c>
      <c r="T47" s="105">
        <v>7.4363863000000001E-7</v>
      </c>
      <c r="U47" s="107">
        <v>20.418006430999998</v>
      </c>
      <c r="V47" s="105">
        <v>19.267972979</v>
      </c>
      <c r="W47" s="105">
        <v>21.636681091</v>
      </c>
      <c r="X47" s="105">
        <v>0.83056611349999998</v>
      </c>
      <c r="Y47" s="105">
        <v>0.77169857409999998</v>
      </c>
      <c r="Z47" s="105">
        <v>0.89392424969999995</v>
      </c>
      <c r="AA47" s="118">
        <v>1514</v>
      </c>
      <c r="AB47" s="118">
        <v>6010</v>
      </c>
      <c r="AC47" s="113">
        <v>25.823640839999999</v>
      </c>
      <c r="AD47" s="105">
        <v>24.143237916</v>
      </c>
      <c r="AE47" s="105">
        <v>27.621002143999998</v>
      </c>
      <c r="AF47" s="105">
        <v>1.7920786000000001E-3</v>
      </c>
      <c r="AG47" s="107">
        <v>25.191347753999999</v>
      </c>
      <c r="AH47" s="105">
        <v>23.953849968</v>
      </c>
      <c r="AI47" s="105">
        <v>26.492776839000001</v>
      </c>
      <c r="AJ47" s="105">
        <v>0.89834361900000004</v>
      </c>
      <c r="AK47" s="105">
        <v>0.83988636059999999</v>
      </c>
      <c r="AL47" s="105">
        <v>0.96086958379999998</v>
      </c>
      <c r="AM47" s="105">
        <v>2.9781014999999998E-6</v>
      </c>
      <c r="AN47" s="105">
        <v>1.2401781942000001</v>
      </c>
      <c r="AO47" s="105">
        <v>1.1331020810000001</v>
      </c>
      <c r="AP47" s="105">
        <v>1.357372808</v>
      </c>
      <c r="AQ47" s="105">
        <v>4.1337379999999998E-4</v>
      </c>
      <c r="AR47" s="105">
        <v>1.1958116319000001</v>
      </c>
      <c r="AS47" s="105">
        <v>1.0828269615999999</v>
      </c>
      <c r="AT47" s="105">
        <v>1.3205853841999999</v>
      </c>
      <c r="AU47" s="104">
        <v>1</v>
      </c>
      <c r="AV47" s="104">
        <v>2</v>
      </c>
      <c r="AW47" s="104">
        <v>3</v>
      </c>
      <c r="AX47" s="104" t="s">
        <v>227</v>
      </c>
      <c r="AY47" s="104" t="s">
        <v>228</v>
      </c>
      <c r="AZ47" s="104" t="s">
        <v>28</v>
      </c>
      <c r="BA47" s="104" t="s">
        <v>28</v>
      </c>
      <c r="BB47" s="104" t="s">
        <v>28</v>
      </c>
      <c r="BC47" s="114" t="s">
        <v>233</v>
      </c>
      <c r="BD47" s="115">
        <v>918</v>
      </c>
      <c r="BE47" s="115">
        <v>1143</v>
      </c>
      <c r="BF47" s="115">
        <v>1514</v>
      </c>
      <c r="BQ47" s="52"/>
      <c r="CO47" s="4"/>
    </row>
    <row r="48" spans="1:93" x14ac:dyDescent="0.3">
      <c r="A48" s="10"/>
      <c r="B48" t="s">
        <v>97</v>
      </c>
      <c r="C48" s="104">
        <v>2506</v>
      </c>
      <c r="D48" s="118">
        <v>8772</v>
      </c>
      <c r="E48" s="113">
        <v>27.341817110000001</v>
      </c>
      <c r="F48" s="105">
        <v>25.771361976000001</v>
      </c>
      <c r="G48" s="105">
        <v>29.007972631000001</v>
      </c>
      <c r="H48" s="105">
        <v>4.7322631999999999E-6</v>
      </c>
      <c r="I48" s="107">
        <v>28.568171455000002</v>
      </c>
      <c r="J48" s="105">
        <v>27.471274272999999</v>
      </c>
      <c r="K48" s="105">
        <v>29.708866511</v>
      </c>
      <c r="L48" s="105">
        <v>1.1481102398</v>
      </c>
      <c r="M48" s="105">
        <v>1.0821652584000001</v>
      </c>
      <c r="N48" s="105">
        <v>1.2180737761</v>
      </c>
      <c r="O48" s="118">
        <v>2975</v>
      </c>
      <c r="P48" s="118">
        <v>9056</v>
      </c>
      <c r="Q48" s="113">
        <v>31.43644991</v>
      </c>
      <c r="R48" s="105">
        <v>29.700999936999999</v>
      </c>
      <c r="S48" s="105">
        <v>33.273303425000002</v>
      </c>
      <c r="T48" s="105">
        <v>5.7177060000000003E-15</v>
      </c>
      <c r="U48" s="107">
        <v>32.85114841</v>
      </c>
      <c r="V48" s="105">
        <v>31.691635532999999</v>
      </c>
      <c r="W48" s="105">
        <v>34.053084787000003</v>
      </c>
      <c r="X48" s="105">
        <v>1.2539329713</v>
      </c>
      <c r="Y48" s="105">
        <v>1.1847095715</v>
      </c>
      <c r="Z48" s="105">
        <v>1.3272011422000001</v>
      </c>
      <c r="AA48" s="118">
        <v>3470</v>
      </c>
      <c r="AB48" s="118">
        <v>9491</v>
      </c>
      <c r="AC48" s="113">
        <v>35.050678996000002</v>
      </c>
      <c r="AD48" s="105">
        <v>33.178655616999997</v>
      </c>
      <c r="AE48" s="105">
        <v>37.028326651</v>
      </c>
      <c r="AF48" s="105">
        <v>1.430947E-12</v>
      </c>
      <c r="AG48" s="107">
        <v>36.560952481000001</v>
      </c>
      <c r="AH48" s="105">
        <v>35.364498799000003</v>
      </c>
      <c r="AI48" s="105">
        <v>37.797884650999997</v>
      </c>
      <c r="AJ48" s="105">
        <v>1.2193305355999999</v>
      </c>
      <c r="AK48" s="105">
        <v>1.1542072532000001</v>
      </c>
      <c r="AL48" s="105">
        <v>1.2881282378000001</v>
      </c>
      <c r="AM48" s="105">
        <v>1.4077530999999999E-3</v>
      </c>
      <c r="AN48" s="105">
        <v>1.1149693778</v>
      </c>
      <c r="AO48" s="105">
        <v>1.0429223474</v>
      </c>
      <c r="AP48" s="105">
        <v>1.1919935521</v>
      </c>
      <c r="AQ48" s="105">
        <v>9.5236100000000001E-5</v>
      </c>
      <c r="AR48" s="105">
        <v>1.1497571571</v>
      </c>
      <c r="AS48" s="105">
        <v>1.0719316655</v>
      </c>
      <c r="AT48" s="105">
        <v>1.2332330155</v>
      </c>
      <c r="AU48" s="104">
        <v>1</v>
      </c>
      <c r="AV48" s="104">
        <v>2</v>
      </c>
      <c r="AW48" s="104">
        <v>3</v>
      </c>
      <c r="AX48" s="104" t="s">
        <v>227</v>
      </c>
      <c r="AY48" s="104" t="s">
        <v>228</v>
      </c>
      <c r="AZ48" s="104" t="s">
        <v>28</v>
      </c>
      <c r="BA48" s="104" t="s">
        <v>28</v>
      </c>
      <c r="BB48" s="104" t="s">
        <v>28</v>
      </c>
      <c r="BC48" s="114" t="s">
        <v>233</v>
      </c>
      <c r="BD48" s="115">
        <v>2506</v>
      </c>
      <c r="BE48" s="115">
        <v>2975</v>
      </c>
      <c r="BF48" s="115">
        <v>3470</v>
      </c>
    </row>
    <row r="49" spans="1:93" x14ac:dyDescent="0.3">
      <c r="A49" s="10"/>
      <c r="B49" t="s">
        <v>144</v>
      </c>
      <c r="C49" s="104">
        <v>1354</v>
      </c>
      <c r="D49" s="118">
        <v>5775</v>
      </c>
      <c r="E49" s="113">
        <v>23.724245781</v>
      </c>
      <c r="F49" s="105">
        <v>22.127848333999999</v>
      </c>
      <c r="G49" s="105">
        <v>25.435814154999999</v>
      </c>
      <c r="H49" s="105">
        <v>0.91480134950000003</v>
      </c>
      <c r="I49" s="107">
        <v>23.445887446</v>
      </c>
      <c r="J49" s="105">
        <v>22.229728022</v>
      </c>
      <c r="K49" s="105">
        <v>24.728581366</v>
      </c>
      <c r="L49" s="105">
        <v>0.99620480239999998</v>
      </c>
      <c r="M49" s="105">
        <v>0.92917047740000003</v>
      </c>
      <c r="N49" s="105">
        <v>1.0680752699</v>
      </c>
      <c r="O49" s="118">
        <v>1431</v>
      </c>
      <c r="P49" s="118">
        <v>5371</v>
      </c>
      <c r="Q49" s="113">
        <v>26.825437304000001</v>
      </c>
      <c r="R49" s="105">
        <v>25.054577524999999</v>
      </c>
      <c r="S49" s="105">
        <v>28.721461610999999</v>
      </c>
      <c r="T49" s="105">
        <v>5.2139055699999999E-2</v>
      </c>
      <c r="U49" s="107">
        <v>26.643083225000002</v>
      </c>
      <c r="V49" s="105">
        <v>25.297809832999999</v>
      </c>
      <c r="W49" s="105">
        <v>28.059894844999999</v>
      </c>
      <c r="X49" s="105">
        <v>1.0700095081000001</v>
      </c>
      <c r="Y49" s="105">
        <v>0.99937368660000003</v>
      </c>
      <c r="Z49" s="105">
        <v>1.1456378758000001</v>
      </c>
      <c r="AA49" s="118">
        <v>1546</v>
      </c>
      <c r="AB49" s="118">
        <v>5992</v>
      </c>
      <c r="AC49" s="113">
        <v>26.031013733999998</v>
      </c>
      <c r="AD49" s="105">
        <v>24.351161737000002</v>
      </c>
      <c r="AE49" s="105">
        <v>27.826749432</v>
      </c>
      <c r="AF49" s="105">
        <v>3.5603168999999999E-3</v>
      </c>
      <c r="AG49" s="107">
        <v>25.801068091000001</v>
      </c>
      <c r="AH49" s="105">
        <v>24.546478305000001</v>
      </c>
      <c r="AI49" s="105">
        <v>27.119780945999999</v>
      </c>
      <c r="AJ49" s="105">
        <v>0.90555763339999995</v>
      </c>
      <c r="AK49" s="105">
        <v>0.84711954040000004</v>
      </c>
      <c r="AL49" s="105">
        <v>0.96802704719999999</v>
      </c>
      <c r="AM49" s="105">
        <v>0.4915507489</v>
      </c>
      <c r="AN49" s="105">
        <v>0.97038543820000001</v>
      </c>
      <c r="AO49" s="105">
        <v>0.89072346950000003</v>
      </c>
      <c r="AP49" s="105">
        <v>1.0571719853999999</v>
      </c>
      <c r="AQ49" s="105">
        <v>6.0804515999999999E-3</v>
      </c>
      <c r="AR49" s="105">
        <v>1.1307182345</v>
      </c>
      <c r="AS49" s="105">
        <v>1.0357063340999999</v>
      </c>
      <c r="AT49" s="105">
        <v>1.2344461781</v>
      </c>
      <c r="AU49" s="104" t="s">
        <v>28</v>
      </c>
      <c r="AV49" s="104" t="s">
        <v>28</v>
      </c>
      <c r="AW49" s="104">
        <v>3</v>
      </c>
      <c r="AX49" s="104" t="s">
        <v>28</v>
      </c>
      <c r="AY49" s="104" t="s">
        <v>28</v>
      </c>
      <c r="AZ49" s="104" t="s">
        <v>28</v>
      </c>
      <c r="BA49" s="104" t="s">
        <v>28</v>
      </c>
      <c r="BB49" s="104" t="s">
        <v>28</v>
      </c>
      <c r="BC49" s="114">
        <v>-3</v>
      </c>
      <c r="BD49" s="115">
        <v>1354</v>
      </c>
      <c r="BE49" s="115">
        <v>1431</v>
      </c>
      <c r="BF49" s="115">
        <v>1546</v>
      </c>
      <c r="BQ49" s="52"/>
    </row>
    <row r="50" spans="1:93" x14ac:dyDescent="0.3">
      <c r="A50" s="10"/>
      <c r="B50" t="s">
        <v>146</v>
      </c>
      <c r="C50" s="104">
        <v>1593</v>
      </c>
      <c r="D50" s="118">
        <v>4867</v>
      </c>
      <c r="E50" s="113">
        <v>34.155720353</v>
      </c>
      <c r="F50" s="105">
        <v>31.942448984999999</v>
      </c>
      <c r="G50" s="105">
        <v>36.522347844000002</v>
      </c>
      <c r="H50" s="105">
        <v>5.0535219999999999E-26</v>
      </c>
      <c r="I50" s="107">
        <v>32.730634887999997</v>
      </c>
      <c r="J50" s="105">
        <v>31.162169650999999</v>
      </c>
      <c r="K50" s="105">
        <v>34.378044666999998</v>
      </c>
      <c r="L50" s="105">
        <v>1.4342328501999999</v>
      </c>
      <c r="M50" s="105">
        <v>1.3412953724000001</v>
      </c>
      <c r="N50" s="105">
        <v>1.5336099050000001</v>
      </c>
      <c r="O50" s="118">
        <v>1684</v>
      </c>
      <c r="P50" s="118">
        <v>5180</v>
      </c>
      <c r="Q50" s="113">
        <v>33.723591953000003</v>
      </c>
      <c r="R50" s="105">
        <v>31.577158130000001</v>
      </c>
      <c r="S50" s="105">
        <v>36.015928017999997</v>
      </c>
      <c r="T50" s="105">
        <v>9.8260530000000003E-19</v>
      </c>
      <c r="U50" s="107">
        <v>32.509652510000002</v>
      </c>
      <c r="V50" s="105">
        <v>30.99344237</v>
      </c>
      <c r="W50" s="105">
        <v>34.100036185</v>
      </c>
      <c r="X50" s="105">
        <v>1.3451621917000001</v>
      </c>
      <c r="Y50" s="105">
        <v>1.2595455223000001</v>
      </c>
      <c r="Z50" s="105">
        <v>1.4365985906000001</v>
      </c>
      <c r="AA50" s="118">
        <v>1823</v>
      </c>
      <c r="AB50" s="118">
        <v>5153</v>
      </c>
      <c r="AC50" s="113">
        <v>36.556706587000001</v>
      </c>
      <c r="AD50" s="105">
        <v>34.285492232000003</v>
      </c>
      <c r="AE50" s="105">
        <v>38.978375677000002</v>
      </c>
      <c r="AF50" s="105">
        <v>2.059005E-13</v>
      </c>
      <c r="AG50" s="107">
        <v>35.377450029000002</v>
      </c>
      <c r="AH50" s="105">
        <v>33.790177903</v>
      </c>
      <c r="AI50" s="105">
        <v>37.039283253999997</v>
      </c>
      <c r="AJ50" s="105">
        <v>1.2717216870000001</v>
      </c>
      <c r="AK50" s="105">
        <v>1.1927114910000001</v>
      </c>
      <c r="AL50" s="105">
        <v>1.3559658486999999</v>
      </c>
      <c r="AM50" s="105">
        <v>5.2717798099999998E-2</v>
      </c>
      <c r="AN50" s="105">
        <v>1.0840098717</v>
      </c>
      <c r="AO50" s="105">
        <v>0.99905360190000003</v>
      </c>
      <c r="AP50" s="105">
        <v>1.1761905465</v>
      </c>
      <c r="AQ50" s="105">
        <v>0.76546413859999995</v>
      </c>
      <c r="AR50" s="105">
        <v>0.98734828620000004</v>
      </c>
      <c r="AS50" s="105">
        <v>0.90811299940000001</v>
      </c>
      <c r="AT50" s="105">
        <v>1.0734970635000001</v>
      </c>
      <c r="AU50" s="104">
        <v>1</v>
      </c>
      <c r="AV50" s="104">
        <v>2</v>
      </c>
      <c r="AW50" s="104">
        <v>3</v>
      </c>
      <c r="AX50" s="104" t="s">
        <v>28</v>
      </c>
      <c r="AY50" s="104" t="s">
        <v>28</v>
      </c>
      <c r="AZ50" s="104" t="s">
        <v>28</v>
      </c>
      <c r="BA50" s="104" t="s">
        <v>28</v>
      </c>
      <c r="BB50" s="104" t="s">
        <v>28</v>
      </c>
      <c r="BC50" s="114" t="s">
        <v>230</v>
      </c>
      <c r="BD50" s="115">
        <v>1593</v>
      </c>
      <c r="BE50" s="115">
        <v>1684</v>
      </c>
      <c r="BF50" s="115">
        <v>1823</v>
      </c>
    </row>
    <row r="51" spans="1:93" x14ac:dyDescent="0.3">
      <c r="A51" s="10"/>
      <c r="B51" t="s">
        <v>147</v>
      </c>
      <c r="C51" s="104">
        <v>361</v>
      </c>
      <c r="D51" s="118">
        <v>2602</v>
      </c>
      <c r="E51" s="113">
        <v>15.268862517000001</v>
      </c>
      <c r="F51" s="105">
        <v>13.621357167999999</v>
      </c>
      <c r="G51" s="105">
        <v>17.115633903999999</v>
      </c>
      <c r="H51" s="105">
        <v>2.3467059999999999E-14</v>
      </c>
      <c r="I51" s="107">
        <v>13.873943121</v>
      </c>
      <c r="J51" s="105">
        <v>12.514105975</v>
      </c>
      <c r="K51" s="105">
        <v>15.381546081</v>
      </c>
      <c r="L51" s="105">
        <v>0.64115480459999996</v>
      </c>
      <c r="M51" s="105">
        <v>0.57197440759999996</v>
      </c>
      <c r="N51" s="105">
        <v>0.71870258170000001</v>
      </c>
      <c r="O51" s="118">
        <v>434</v>
      </c>
      <c r="P51" s="118">
        <v>2744</v>
      </c>
      <c r="Q51" s="113">
        <v>17.351403818000001</v>
      </c>
      <c r="R51" s="105">
        <v>15.610795033</v>
      </c>
      <c r="S51" s="105">
        <v>19.286091056</v>
      </c>
      <c r="T51" s="105">
        <v>8.9034270000000004E-12</v>
      </c>
      <c r="U51" s="107">
        <v>15.816326531</v>
      </c>
      <c r="V51" s="105">
        <v>14.396159208</v>
      </c>
      <c r="W51" s="105">
        <v>17.376591999999999</v>
      </c>
      <c r="X51" s="105">
        <v>0.69211050890000003</v>
      </c>
      <c r="Y51" s="105">
        <v>0.62268133510000001</v>
      </c>
      <c r="Z51" s="105">
        <v>0.76928105849999995</v>
      </c>
      <c r="AA51" s="118">
        <v>389</v>
      </c>
      <c r="AB51" s="118">
        <v>2874</v>
      </c>
      <c r="AC51" s="113">
        <v>14.703711539</v>
      </c>
      <c r="AD51" s="105">
        <v>13.169034576</v>
      </c>
      <c r="AE51" s="105">
        <v>16.417234822000001</v>
      </c>
      <c r="AF51" s="105">
        <v>9.3271470000000006E-33</v>
      </c>
      <c r="AG51" s="107">
        <v>13.535142658</v>
      </c>
      <c r="AH51" s="105">
        <v>12.254771166999999</v>
      </c>
      <c r="AI51" s="105">
        <v>14.949286631</v>
      </c>
      <c r="AJ51" s="105">
        <v>0.51150747949999997</v>
      </c>
      <c r="AK51" s="105">
        <v>0.45811968390000002</v>
      </c>
      <c r="AL51" s="105">
        <v>0.57111691710000001</v>
      </c>
      <c r="AM51" s="105">
        <v>2.7019861400000001E-2</v>
      </c>
      <c r="AN51" s="105">
        <v>0.84740760420000005</v>
      </c>
      <c r="AO51" s="105">
        <v>0.73173820290000002</v>
      </c>
      <c r="AP51" s="105">
        <v>0.98136142790000003</v>
      </c>
      <c r="AQ51" s="105">
        <v>9.3959630000000002E-2</v>
      </c>
      <c r="AR51" s="105">
        <v>1.1363913847</v>
      </c>
      <c r="AS51" s="105">
        <v>0.97847140070000005</v>
      </c>
      <c r="AT51" s="105">
        <v>1.3197987986999999</v>
      </c>
      <c r="AU51" s="104">
        <v>1</v>
      </c>
      <c r="AV51" s="104">
        <v>2</v>
      </c>
      <c r="AW51" s="104">
        <v>3</v>
      </c>
      <c r="AX51" s="104" t="s">
        <v>28</v>
      </c>
      <c r="AY51" s="104" t="s">
        <v>28</v>
      </c>
      <c r="AZ51" s="104" t="s">
        <v>28</v>
      </c>
      <c r="BA51" s="104" t="s">
        <v>28</v>
      </c>
      <c r="BB51" s="104" t="s">
        <v>28</v>
      </c>
      <c r="BC51" s="114" t="s">
        <v>230</v>
      </c>
      <c r="BD51" s="115">
        <v>361</v>
      </c>
      <c r="BE51" s="115">
        <v>434</v>
      </c>
      <c r="BF51" s="115">
        <v>389</v>
      </c>
      <c r="BQ51" s="52"/>
      <c r="CC51" s="4"/>
      <c r="CO51" s="4"/>
    </row>
    <row r="52" spans="1:93" s="3" customFormat="1" x14ac:dyDescent="0.3">
      <c r="A52" s="10"/>
      <c r="B52" s="3" t="s">
        <v>82</v>
      </c>
      <c r="C52" s="110">
        <v>3663</v>
      </c>
      <c r="D52" s="117">
        <v>12935</v>
      </c>
      <c r="E52" s="106">
        <v>27.737822872999999</v>
      </c>
      <c r="F52" s="111">
        <v>26.254274078000002</v>
      </c>
      <c r="G52" s="111">
        <v>29.305202477000002</v>
      </c>
      <c r="H52" s="111">
        <v>5.4037031000000003E-8</v>
      </c>
      <c r="I52" s="112">
        <v>28.318515654999999</v>
      </c>
      <c r="J52" s="111">
        <v>27.416140744</v>
      </c>
      <c r="K52" s="111">
        <v>29.250591335999999</v>
      </c>
      <c r="L52" s="111">
        <v>1.1647389177</v>
      </c>
      <c r="M52" s="111">
        <v>1.1024432204000001</v>
      </c>
      <c r="N52" s="111">
        <v>1.2305547545</v>
      </c>
      <c r="O52" s="117">
        <v>4370</v>
      </c>
      <c r="P52" s="117">
        <v>13548</v>
      </c>
      <c r="Q52" s="106">
        <v>31.622553838999998</v>
      </c>
      <c r="R52" s="111">
        <v>29.987554458999998</v>
      </c>
      <c r="S52" s="111">
        <v>33.346697632000001</v>
      </c>
      <c r="T52" s="111">
        <v>1.0157699999999999E-17</v>
      </c>
      <c r="U52" s="112">
        <v>32.255683496000003</v>
      </c>
      <c r="V52" s="111">
        <v>31.313378769</v>
      </c>
      <c r="W52" s="111">
        <v>33.226344734000001</v>
      </c>
      <c r="X52" s="111">
        <v>1.2613562602999999</v>
      </c>
      <c r="Y52" s="111">
        <v>1.1961396204999999</v>
      </c>
      <c r="Z52" s="111">
        <v>1.3301286806999999</v>
      </c>
      <c r="AA52" s="117">
        <v>5569</v>
      </c>
      <c r="AB52" s="117">
        <v>13747</v>
      </c>
      <c r="AC52" s="106">
        <v>39.929746704999999</v>
      </c>
      <c r="AD52" s="111">
        <v>37.948230828</v>
      </c>
      <c r="AE52" s="111">
        <v>42.014729991999999</v>
      </c>
      <c r="AF52" s="111">
        <v>1.0557669999999999E-36</v>
      </c>
      <c r="AG52" s="112">
        <v>40.510656871000002</v>
      </c>
      <c r="AH52" s="111">
        <v>39.460538847000002</v>
      </c>
      <c r="AI52" s="111">
        <v>41.588720479999999</v>
      </c>
      <c r="AJ52" s="111">
        <v>1.3890618051000001</v>
      </c>
      <c r="AK52" s="111">
        <v>1.3201295366000001</v>
      </c>
      <c r="AL52" s="111">
        <v>1.4615934610000001</v>
      </c>
      <c r="AM52" s="111">
        <v>3.3295979999999999E-14</v>
      </c>
      <c r="AN52" s="111">
        <v>1.2626983546999999</v>
      </c>
      <c r="AO52" s="111">
        <v>1.1888393147</v>
      </c>
      <c r="AP52" s="111">
        <v>1.3411460366000001</v>
      </c>
      <c r="AQ52" s="111">
        <v>5.1629099999999997E-5</v>
      </c>
      <c r="AR52" s="111">
        <v>1.1400517618999999</v>
      </c>
      <c r="AS52" s="111">
        <v>1.0699504116</v>
      </c>
      <c r="AT52" s="111">
        <v>1.2147460348000001</v>
      </c>
      <c r="AU52" s="110">
        <v>1</v>
      </c>
      <c r="AV52" s="110">
        <v>2</v>
      </c>
      <c r="AW52" s="110">
        <v>3</v>
      </c>
      <c r="AX52" s="110" t="s">
        <v>227</v>
      </c>
      <c r="AY52" s="110" t="s">
        <v>228</v>
      </c>
      <c r="AZ52" s="110" t="s">
        <v>28</v>
      </c>
      <c r="BA52" s="110" t="s">
        <v>28</v>
      </c>
      <c r="BB52" s="110" t="s">
        <v>28</v>
      </c>
      <c r="BC52" s="108" t="s">
        <v>233</v>
      </c>
      <c r="BD52" s="109">
        <v>3663</v>
      </c>
      <c r="BE52" s="109">
        <v>4370</v>
      </c>
      <c r="BF52" s="109">
        <v>5569</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2876</v>
      </c>
      <c r="D53" s="118">
        <v>13303</v>
      </c>
      <c r="E53" s="113">
        <v>20.952707191999998</v>
      </c>
      <c r="F53" s="105">
        <v>19.784422201000002</v>
      </c>
      <c r="G53" s="105">
        <v>22.189980290000001</v>
      </c>
      <c r="H53" s="105">
        <v>1.22099E-5</v>
      </c>
      <c r="I53" s="107">
        <v>21.619183643</v>
      </c>
      <c r="J53" s="105">
        <v>20.843327871</v>
      </c>
      <c r="K53" s="105">
        <v>22.423919264999999</v>
      </c>
      <c r="L53" s="105">
        <v>0.87982512580000005</v>
      </c>
      <c r="M53" s="105">
        <v>0.83076767090000003</v>
      </c>
      <c r="N53" s="105">
        <v>0.93177946030000003</v>
      </c>
      <c r="O53" s="118">
        <v>3072</v>
      </c>
      <c r="P53" s="118">
        <v>13126</v>
      </c>
      <c r="Q53" s="113">
        <v>22.627601534</v>
      </c>
      <c r="R53" s="105">
        <v>21.384810878</v>
      </c>
      <c r="S53" s="105">
        <v>23.942617687999999</v>
      </c>
      <c r="T53" s="105">
        <v>3.754281E-4</v>
      </c>
      <c r="U53" s="107">
        <v>23.403931129</v>
      </c>
      <c r="V53" s="105">
        <v>22.590782092000001</v>
      </c>
      <c r="W53" s="105">
        <v>24.246349244000001</v>
      </c>
      <c r="X53" s="105">
        <v>0.90256678810000002</v>
      </c>
      <c r="Y53" s="105">
        <v>0.85299451820000005</v>
      </c>
      <c r="Z53" s="105">
        <v>0.95501997920000004</v>
      </c>
      <c r="AA53" s="118">
        <v>3789</v>
      </c>
      <c r="AB53" s="118">
        <v>13432</v>
      </c>
      <c r="AC53" s="113">
        <v>27.564196968000001</v>
      </c>
      <c r="AD53" s="105">
        <v>26.113078324</v>
      </c>
      <c r="AE53" s="105">
        <v>29.095955101000001</v>
      </c>
      <c r="AF53" s="105">
        <v>0.12820325190000001</v>
      </c>
      <c r="AG53" s="107">
        <v>28.208755211</v>
      </c>
      <c r="AH53" s="105">
        <v>27.324711202</v>
      </c>
      <c r="AI53" s="105">
        <v>29.121400944000001</v>
      </c>
      <c r="AJ53" s="105">
        <v>0.95889346559999999</v>
      </c>
      <c r="AK53" s="105">
        <v>0.90841246710000001</v>
      </c>
      <c r="AL53" s="105">
        <v>1.0121797218999999</v>
      </c>
      <c r="AM53" s="105">
        <v>4.3253868999999999E-9</v>
      </c>
      <c r="AN53" s="105">
        <v>1.2181669774999999</v>
      </c>
      <c r="AO53" s="105">
        <v>1.1405013362</v>
      </c>
      <c r="AP53" s="105">
        <v>1.3011214787000001</v>
      </c>
      <c r="AQ53" s="105">
        <v>2.7422290200000001E-2</v>
      </c>
      <c r="AR53" s="105">
        <v>1.0799368944000001</v>
      </c>
      <c r="AS53" s="105">
        <v>1.0085967870000001</v>
      </c>
      <c r="AT53" s="105">
        <v>1.1563230330000001</v>
      </c>
      <c r="AU53" s="104">
        <v>1</v>
      </c>
      <c r="AV53" s="104">
        <v>2</v>
      </c>
      <c r="AW53" s="104" t="s">
        <v>28</v>
      </c>
      <c r="AX53" s="104" t="s">
        <v>28</v>
      </c>
      <c r="AY53" s="104" t="s">
        <v>228</v>
      </c>
      <c r="AZ53" s="104" t="s">
        <v>28</v>
      </c>
      <c r="BA53" s="104" t="s">
        <v>28</v>
      </c>
      <c r="BB53" s="104" t="s">
        <v>28</v>
      </c>
      <c r="BC53" s="114" t="s">
        <v>429</v>
      </c>
      <c r="BD53" s="115">
        <v>2876</v>
      </c>
      <c r="BE53" s="115">
        <v>3072</v>
      </c>
      <c r="BF53" s="115">
        <v>3789</v>
      </c>
    </row>
    <row r="54" spans="1:93" x14ac:dyDescent="0.3">
      <c r="A54" s="10"/>
      <c r="B54" t="s">
        <v>81</v>
      </c>
      <c r="C54" s="104">
        <v>2403</v>
      </c>
      <c r="D54" s="118">
        <v>8013</v>
      </c>
      <c r="E54" s="113">
        <v>29.428863561</v>
      </c>
      <c r="F54" s="105">
        <v>27.710733297000001</v>
      </c>
      <c r="G54" s="105">
        <v>31.253521919000001</v>
      </c>
      <c r="H54" s="105">
        <v>5.3233490000000002E-12</v>
      </c>
      <c r="I54" s="107">
        <v>29.988768252</v>
      </c>
      <c r="J54" s="105">
        <v>28.813392717999999</v>
      </c>
      <c r="K54" s="105">
        <v>31.212090503999999</v>
      </c>
      <c r="L54" s="105">
        <v>1.2357474071000001</v>
      </c>
      <c r="M54" s="105">
        <v>1.1636013994000001</v>
      </c>
      <c r="N54" s="105">
        <v>1.3123666359999999</v>
      </c>
      <c r="O54" s="118">
        <v>3009</v>
      </c>
      <c r="P54" s="118">
        <v>8953</v>
      </c>
      <c r="Q54" s="113">
        <v>33.354475761000003</v>
      </c>
      <c r="R54" s="105">
        <v>31.499427175000001</v>
      </c>
      <c r="S54" s="105">
        <v>35.318770944000001</v>
      </c>
      <c r="T54" s="105">
        <v>1.3839830000000001E-22</v>
      </c>
      <c r="U54" s="107">
        <v>33.608846196999998</v>
      </c>
      <c r="V54" s="105">
        <v>32.429191340000003</v>
      </c>
      <c r="W54" s="105">
        <v>34.831412563999997</v>
      </c>
      <c r="X54" s="105">
        <v>1.3304389337</v>
      </c>
      <c r="Y54" s="105">
        <v>1.2564450002000001</v>
      </c>
      <c r="Z54" s="105">
        <v>1.4087904811</v>
      </c>
      <c r="AA54" s="118">
        <v>3932</v>
      </c>
      <c r="AB54" s="118">
        <v>10184</v>
      </c>
      <c r="AC54" s="113">
        <v>38.432641918000002</v>
      </c>
      <c r="AD54" s="105">
        <v>36.406890593</v>
      </c>
      <c r="AE54" s="105">
        <v>40.571110048999998</v>
      </c>
      <c r="AF54" s="105">
        <v>7.627189E-26</v>
      </c>
      <c r="AG54" s="107">
        <v>38.609583661000002</v>
      </c>
      <c r="AH54" s="105">
        <v>37.421445744000003</v>
      </c>
      <c r="AI54" s="105">
        <v>39.835445178999997</v>
      </c>
      <c r="AJ54" s="105">
        <v>1.3369810571</v>
      </c>
      <c r="AK54" s="105">
        <v>1.2665099416000001</v>
      </c>
      <c r="AL54" s="105">
        <v>1.4113733247</v>
      </c>
      <c r="AM54" s="105">
        <v>3.0023300000000001E-5</v>
      </c>
      <c r="AN54" s="105">
        <v>1.1522484177000001</v>
      </c>
      <c r="AO54" s="105">
        <v>1.0780559559</v>
      </c>
      <c r="AP54" s="105">
        <v>1.2315468493999999</v>
      </c>
      <c r="AQ54" s="105">
        <v>5.7448320000000005E-4</v>
      </c>
      <c r="AR54" s="105">
        <v>1.1333932651</v>
      </c>
      <c r="AS54" s="105">
        <v>1.0554248959999999</v>
      </c>
      <c r="AT54" s="105">
        <v>1.2171214629</v>
      </c>
      <c r="AU54" s="104">
        <v>1</v>
      </c>
      <c r="AV54" s="104">
        <v>2</v>
      </c>
      <c r="AW54" s="104">
        <v>3</v>
      </c>
      <c r="AX54" s="104" t="s">
        <v>227</v>
      </c>
      <c r="AY54" s="104" t="s">
        <v>228</v>
      </c>
      <c r="AZ54" s="104" t="s">
        <v>28</v>
      </c>
      <c r="BA54" s="104" t="s">
        <v>28</v>
      </c>
      <c r="BB54" s="104" t="s">
        <v>28</v>
      </c>
      <c r="BC54" s="114" t="s">
        <v>233</v>
      </c>
      <c r="BD54" s="115">
        <v>2403</v>
      </c>
      <c r="BE54" s="115">
        <v>3009</v>
      </c>
      <c r="BF54" s="115">
        <v>3932</v>
      </c>
    </row>
    <row r="55" spans="1:93" x14ac:dyDescent="0.3">
      <c r="A55" s="10"/>
      <c r="B55" t="s">
        <v>86</v>
      </c>
      <c r="C55" s="104">
        <v>2112</v>
      </c>
      <c r="D55" s="118">
        <v>9529</v>
      </c>
      <c r="E55" s="113">
        <v>21.794027071999999</v>
      </c>
      <c r="F55" s="105">
        <v>20.495461645999999</v>
      </c>
      <c r="G55" s="105">
        <v>23.174867890000002</v>
      </c>
      <c r="H55" s="105">
        <v>4.6727310000000003E-3</v>
      </c>
      <c r="I55" s="107">
        <v>22.163920662999999</v>
      </c>
      <c r="J55" s="105">
        <v>21.238541563999998</v>
      </c>
      <c r="K55" s="105">
        <v>23.129619219999999</v>
      </c>
      <c r="L55" s="105">
        <v>0.91515298879999996</v>
      </c>
      <c r="M55" s="105">
        <v>0.86062492810000002</v>
      </c>
      <c r="N55" s="105">
        <v>0.97313587550000002</v>
      </c>
      <c r="O55" s="118">
        <v>2254</v>
      </c>
      <c r="P55" s="118">
        <v>10540</v>
      </c>
      <c r="Q55" s="113">
        <v>21.211931819</v>
      </c>
      <c r="R55" s="105">
        <v>19.970496246</v>
      </c>
      <c r="S55" s="105">
        <v>22.530539350000002</v>
      </c>
      <c r="T55" s="105">
        <v>5.5957377999999997E-8</v>
      </c>
      <c r="U55" s="107">
        <v>21.385199240999999</v>
      </c>
      <c r="V55" s="105">
        <v>20.520329328999999</v>
      </c>
      <c r="W55" s="105">
        <v>22.286520806999999</v>
      </c>
      <c r="X55" s="105">
        <v>0.84609874110000005</v>
      </c>
      <c r="Y55" s="105">
        <v>0.7965805225</v>
      </c>
      <c r="Z55" s="105">
        <v>0.89869518449999997</v>
      </c>
      <c r="AA55" s="118">
        <v>2786</v>
      </c>
      <c r="AB55" s="118">
        <v>11313</v>
      </c>
      <c r="AC55" s="113">
        <v>24.997648146</v>
      </c>
      <c r="AD55" s="105">
        <v>23.604520141999998</v>
      </c>
      <c r="AE55" s="105">
        <v>26.472997929999998</v>
      </c>
      <c r="AF55" s="105">
        <v>1.7949327999999999E-6</v>
      </c>
      <c r="AG55" s="107">
        <v>24.626535843999999</v>
      </c>
      <c r="AH55" s="105">
        <v>23.728853820000001</v>
      </c>
      <c r="AI55" s="105">
        <v>25.558177916000002</v>
      </c>
      <c r="AJ55" s="105">
        <v>0.86960927939999999</v>
      </c>
      <c r="AK55" s="105">
        <v>0.82114563860000001</v>
      </c>
      <c r="AL55" s="105">
        <v>0.92093322209999995</v>
      </c>
      <c r="AM55" s="105">
        <v>7.2904211000000004E-6</v>
      </c>
      <c r="AN55" s="105">
        <v>1.1784710775</v>
      </c>
      <c r="AO55" s="105">
        <v>1.0968631655000001</v>
      </c>
      <c r="AP55" s="105">
        <v>1.2661507142999999</v>
      </c>
      <c r="AQ55" s="105">
        <v>0.47828204390000001</v>
      </c>
      <c r="AR55" s="105">
        <v>0.97329106499999996</v>
      </c>
      <c r="AS55" s="105">
        <v>0.90311700309999998</v>
      </c>
      <c r="AT55" s="105">
        <v>1.0489177968000001</v>
      </c>
      <c r="AU55" s="104">
        <v>1</v>
      </c>
      <c r="AV55" s="104">
        <v>2</v>
      </c>
      <c r="AW55" s="104">
        <v>3</v>
      </c>
      <c r="AX55" s="104" t="s">
        <v>28</v>
      </c>
      <c r="AY55" s="104" t="s">
        <v>228</v>
      </c>
      <c r="AZ55" s="104" t="s">
        <v>28</v>
      </c>
      <c r="BA55" s="104" t="s">
        <v>28</v>
      </c>
      <c r="BB55" s="104" t="s">
        <v>28</v>
      </c>
      <c r="BC55" s="114" t="s">
        <v>234</v>
      </c>
      <c r="BD55" s="115">
        <v>2112</v>
      </c>
      <c r="BE55" s="115">
        <v>2254</v>
      </c>
      <c r="BF55" s="115">
        <v>2786</v>
      </c>
    </row>
    <row r="56" spans="1:93" x14ac:dyDescent="0.3">
      <c r="A56" s="10"/>
      <c r="B56" t="s">
        <v>83</v>
      </c>
      <c r="C56" s="104">
        <v>2176</v>
      </c>
      <c r="D56" s="118">
        <v>8786</v>
      </c>
      <c r="E56" s="113">
        <v>23.958954715000001</v>
      </c>
      <c r="F56" s="105">
        <v>22.540502201999999</v>
      </c>
      <c r="G56" s="105">
        <v>25.466669105000001</v>
      </c>
      <c r="H56" s="105">
        <v>0.84613812119999998</v>
      </c>
      <c r="I56" s="107">
        <v>24.766674254000002</v>
      </c>
      <c r="J56" s="105">
        <v>23.747626488000002</v>
      </c>
      <c r="K56" s="105">
        <v>25.829450952999998</v>
      </c>
      <c r="L56" s="105">
        <v>1.0060604653</v>
      </c>
      <c r="M56" s="105">
        <v>0.94649822589999999</v>
      </c>
      <c r="N56" s="105">
        <v>1.0693709</v>
      </c>
      <c r="O56" s="118">
        <v>2463</v>
      </c>
      <c r="P56" s="118">
        <v>8856</v>
      </c>
      <c r="Q56" s="113">
        <v>27.290800661999999</v>
      </c>
      <c r="R56" s="105">
        <v>25.721659394</v>
      </c>
      <c r="S56" s="105">
        <v>28.955666870999998</v>
      </c>
      <c r="T56" s="105">
        <v>4.9703354000000003E-3</v>
      </c>
      <c r="U56" s="107">
        <v>27.811653116999999</v>
      </c>
      <c r="V56" s="105">
        <v>26.734703962000001</v>
      </c>
      <c r="W56" s="105">
        <v>28.931984815</v>
      </c>
      <c r="X56" s="105">
        <v>1.0885718604000001</v>
      </c>
      <c r="Y56" s="105">
        <v>1.0259821602999999</v>
      </c>
      <c r="Z56" s="105">
        <v>1.1549798244</v>
      </c>
      <c r="AA56" s="118">
        <v>3081</v>
      </c>
      <c r="AB56" s="118">
        <v>8885</v>
      </c>
      <c r="AC56" s="113">
        <v>33.993515442000003</v>
      </c>
      <c r="AD56" s="105">
        <v>32.139093647000003</v>
      </c>
      <c r="AE56" s="105">
        <v>35.954937149000003</v>
      </c>
      <c r="AF56" s="105">
        <v>4.6714945999999998E-9</v>
      </c>
      <c r="AG56" s="107">
        <v>34.676420933999999</v>
      </c>
      <c r="AH56" s="105">
        <v>33.473349206999998</v>
      </c>
      <c r="AI56" s="105">
        <v>35.922732480999997</v>
      </c>
      <c r="AJ56" s="105">
        <v>1.1825543064999999</v>
      </c>
      <c r="AK56" s="105">
        <v>1.1180433416</v>
      </c>
      <c r="AL56" s="105">
        <v>1.2507875461</v>
      </c>
      <c r="AM56" s="105">
        <v>7.1377720000000003E-10</v>
      </c>
      <c r="AN56" s="105">
        <v>1.2456034493999999</v>
      </c>
      <c r="AO56" s="105">
        <v>1.1615744025000001</v>
      </c>
      <c r="AP56" s="105">
        <v>1.3357112121000001</v>
      </c>
      <c r="AQ56" s="105">
        <v>5.2720890000000002E-4</v>
      </c>
      <c r="AR56" s="105">
        <v>1.1390647458000001</v>
      </c>
      <c r="AS56" s="105">
        <v>1.0582205766999999</v>
      </c>
      <c r="AT56" s="105">
        <v>1.2260851129000001</v>
      </c>
      <c r="AU56" s="104" t="s">
        <v>28</v>
      </c>
      <c r="AV56" s="104">
        <v>2</v>
      </c>
      <c r="AW56" s="104">
        <v>3</v>
      </c>
      <c r="AX56" s="104" t="s">
        <v>227</v>
      </c>
      <c r="AY56" s="104" t="s">
        <v>228</v>
      </c>
      <c r="AZ56" s="104" t="s">
        <v>28</v>
      </c>
      <c r="BA56" s="104" t="s">
        <v>28</v>
      </c>
      <c r="BB56" s="104" t="s">
        <v>28</v>
      </c>
      <c r="BC56" s="114" t="s">
        <v>427</v>
      </c>
      <c r="BD56" s="115">
        <v>2176</v>
      </c>
      <c r="BE56" s="115">
        <v>2463</v>
      </c>
      <c r="BF56" s="115">
        <v>3081</v>
      </c>
    </row>
    <row r="57" spans="1:93" x14ac:dyDescent="0.3">
      <c r="A57" s="10"/>
      <c r="B57" t="s">
        <v>84</v>
      </c>
      <c r="C57" s="104">
        <v>1877</v>
      </c>
      <c r="D57" s="118">
        <v>6137</v>
      </c>
      <c r="E57" s="113">
        <v>30.288450445999999</v>
      </c>
      <c r="F57" s="105">
        <v>28.408946312000001</v>
      </c>
      <c r="G57" s="105">
        <v>32.292300474000001</v>
      </c>
      <c r="H57" s="105">
        <v>1.8811379999999999E-13</v>
      </c>
      <c r="I57" s="107">
        <v>30.584976373</v>
      </c>
      <c r="J57" s="105">
        <v>29.232164061999999</v>
      </c>
      <c r="K57" s="105">
        <v>32.000394419999999</v>
      </c>
      <c r="L57" s="105">
        <v>1.2718423199</v>
      </c>
      <c r="M57" s="105">
        <v>1.192920062</v>
      </c>
      <c r="N57" s="105">
        <v>1.3559859862999999</v>
      </c>
      <c r="O57" s="118">
        <v>2363</v>
      </c>
      <c r="P57" s="118">
        <v>6693</v>
      </c>
      <c r="Q57" s="113">
        <v>34.711817957999997</v>
      </c>
      <c r="R57" s="105">
        <v>32.677880532000003</v>
      </c>
      <c r="S57" s="105">
        <v>36.872351766000001</v>
      </c>
      <c r="T57" s="105">
        <v>4.4591460000000003E-26</v>
      </c>
      <c r="U57" s="107">
        <v>35.305543104999998</v>
      </c>
      <c r="V57" s="105">
        <v>33.910353428999997</v>
      </c>
      <c r="W57" s="105">
        <v>36.758135727000003</v>
      </c>
      <c r="X57" s="105">
        <v>1.3845804204000001</v>
      </c>
      <c r="Y57" s="105">
        <v>1.3034509922999999</v>
      </c>
      <c r="Z57" s="105">
        <v>1.4707595082</v>
      </c>
      <c r="AA57" s="118">
        <v>2928</v>
      </c>
      <c r="AB57" s="118">
        <v>7138</v>
      </c>
      <c r="AC57" s="113">
        <v>40.591534688000003</v>
      </c>
      <c r="AD57" s="105">
        <v>38.331341762999998</v>
      </c>
      <c r="AE57" s="105">
        <v>42.984999025</v>
      </c>
      <c r="AF57" s="105">
        <v>3.6855779999999999E-32</v>
      </c>
      <c r="AG57" s="107">
        <v>41.019893527999997</v>
      </c>
      <c r="AH57" s="105">
        <v>39.560691261000002</v>
      </c>
      <c r="AI57" s="105">
        <v>42.532918698000003</v>
      </c>
      <c r="AJ57" s="105">
        <v>1.4120838496999999</v>
      </c>
      <c r="AK57" s="105">
        <v>1.3334570634</v>
      </c>
      <c r="AL57" s="105">
        <v>1.4953468345000001</v>
      </c>
      <c r="AM57" s="105">
        <v>1.9298200000000001E-5</v>
      </c>
      <c r="AN57" s="105">
        <v>1.1693865972999999</v>
      </c>
      <c r="AO57" s="105">
        <v>1.0883928435000001</v>
      </c>
      <c r="AP57" s="105">
        <v>1.2564075756999999</v>
      </c>
      <c r="AQ57" s="105">
        <v>5.2537600000000003E-4</v>
      </c>
      <c r="AR57" s="105">
        <v>1.1460413935</v>
      </c>
      <c r="AS57" s="105">
        <v>1.0610546758999999</v>
      </c>
      <c r="AT57" s="105">
        <v>1.2378352459999999</v>
      </c>
      <c r="AU57" s="104">
        <v>1</v>
      </c>
      <c r="AV57" s="104">
        <v>2</v>
      </c>
      <c r="AW57" s="104">
        <v>3</v>
      </c>
      <c r="AX57" s="104" t="s">
        <v>227</v>
      </c>
      <c r="AY57" s="104" t="s">
        <v>228</v>
      </c>
      <c r="AZ57" s="104" t="s">
        <v>28</v>
      </c>
      <c r="BA57" s="104" t="s">
        <v>28</v>
      </c>
      <c r="BB57" s="104" t="s">
        <v>28</v>
      </c>
      <c r="BC57" s="114" t="s">
        <v>233</v>
      </c>
      <c r="BD57" s="115">
        <v>1877</v>
      </c>
      <c r="BE57" s="115">
        <v>2363</v>
      </c>
      <c r="BF57" s="115">
        <v>2928</v>
      </c>
    </row>
    <row r="58" spans="1:93" x14ac:dyDescent="0.3">
      <c r="A58" s="10"/>
      <c r="B58" t="s">
        <v>88</v>
      </c>
      <c r="C58" s="104">
        <v>1259</v>
      </c>
      <c r="D58" s="118">
        <v>4822</v>
      </c>
      <c r="E58" s="113">
        <v>25.716878538</v>
      </c>
      <c r="F58" s="105">
        <v>23.947991868999999</v>
      </c>
      <c r="G58" s="105">
        <v>27.616421675000002</v>
      </c>
      <c r="H58" s="105">
        <v>3.4553223399999999E-2</v>
      </c>
      <c r="I58" s="107">
        <v>26.109498133999999</v>
      </c>
      <c r="J58" s="105">
        <v>24.706379934000001</v>
      </c>
      <c r="K58" s="105">
        <v>27.592301850999998</v>
      </c>
      <c r="L58" s="105">
        <v>1.0798774444000001</v>
      </c>
      <c r="M58" s="105">
        <v>1.0056001243999999</v>
      </c>
      <c r="N58" s="105">
        <v>1.1596411601000001</v>
      </c>
      <c r="O58" s="118">
        <v>1270</v>
      </c>
      <c r="P58" s="118">
        <v>4660</v>
      </c>
      <c r="Q58" s="113">
        <v>26.58079622</v>
      </c>
      <c r="R58" s="105">
        <v>24.756809525000001</v>
      </c>
      <c r="S58" s="105">
        <v>28.539167251999999</v>
      </c>
      <c r="T58" s="105">
        <v>0.1067324967</v>
      </c>
      <c r="U58" s="107">
        <v>27.253218883999999</v>
      </c>
      <c r="V58" s="105">
        <v>25.794820673</v>
      </c>
      <c r="W58" s="105">
        <v>28.794072614000001</v>
      </c>
      <c r="X58" s="105">
        <v>1.0602512968</v>
      </c>
      <c r="Y58" s="105">
        <v>0.98749635589999996</v>
      </c>
      <c r="Z58" s="105">
        <v>1.1383665425</v>
      </c>
      <c r="AA58" s="118">
        <v>1400</v>
      </c>
      <c r="AB58" s="118">
        <v>4471</v>
      </c>
      <c r="AC58" s="113">
        <v>30.558173295</v>
      </c>
      <c r="AD58" s="105">
        <v>28.527458537000001</v>
      </c>
      <c r="AE58" s="105">
        <v>32.733443602999998</v>
      </c>
      <c r="AF58" s="105">
        <v>8.1402253499999994E-2</v>
      </c>
      <c r="AG58" s="107">
        <v>31.312905390000001</v>
      </c>
      <c r="AH58" s="105">
        <v>29.714884577999999</v>
      </c>
      <c r="AI58" s="105">
        <v>32.996865305999997</v>
      </c>
      <c r="AJ58" s="105">
        <v>1.0630468475999999</v>
      </c>
      <c r="AK58" s="105">
        <v>0.99240306590000005</v>
      </c>
      <c r="AL58" s="105">
        <v>1.1387193762000001</v>
      </c>
      <c r="AM58" s="105">
        <v>2.2566027000000002E-3</v>
      </c>
      <c r="AN58" s="105">
        <v>1.1496334814</v>
      </c>
      <c r="AO58" s="105">
        <v>1.0512276951999999</v>
      </c>
      <c r="AP58" s="105">
        <v>1.2572510669999999</v>
      </c>
      <c r="AQ58" s="105">
        <v>0.47774609559999998</v>
      </c>
      <c r="AR58" s="105">
        <v>1.0335934114000001</v>
      </c>
      <c r="AS58" s="105">
        <v>0.94348139249999996</v>
      </c>
      <c r="AT58" s="105">
        <v>1.1323120399</v>
      </c>
      <c r="AU58" s="104" t="s">
        <v>28</v>
      </c>
      <c r="AV58" s="104" t="s">
        <v>28</v>
      </c>
      <c r="AW58" s="104" t="s">
        <v>28</v>
      </c>
      <c r="AX58" s="104" t="s">
        <v>28</v>
      </c>
      <c r="AY58" s="104" t="s">
        <v>228</v>
      </c>
      <c r="AZ58" s="104" t="s">
        <v>28</v>
      </c>
      <c r="BA58" s="104" t="s">
        <v>28</v>
      </c>
      <c r="BB58" s="104" t="s">
        <v>28</v>
      </c>
      <c r="BC58" s="114" t="s">
        <v>428</v>
      </c>
      <c r="BD58" s="115">
        <v>1259</v>
      </c>
      <c r="BE58" s="115">
        <v>1270</v>
      </c>
      <c r="BF58" s="115">
        <v>1400</v>
      </c>
    </row>
    <row r="59" spans="1:93" x14ac:dyDescent="0.3">
      <c r="A59" s="10"/>
      <c r="B59" t="s">
        <v>91</v>
      </c>
      <c r="C59" s="104">
        <v>1093</v>
      </c>
      <c r="D59" s="118">
        <v>4911</v>
      </c>
      <c r="E59" s="113">
        <v>21.373889922</v>
      </c>
      <c r="F59" s="105">
        <v>19.847418628</v>
      </c>
      <c r="G59" s="105">
        <v>23.017762609999998</v>
      </c>
      <c r="H59" s="105">
        <v>4.2335669000000001E-3</v>
      </c>
      <c r="I59" s="107">
        <v>22.256159642</v>
      </c>
      <c r="J59" s="105">
        <v>20.975073118000001</v>
      </c>
      <c r="K59" s="105">
        <v>23.615490597000001</v>
      </c>
      <c r="L59" s="105">
        <v>0.89751100979999998</v>
      </c>
      <c r="M59" s="105">
        <v>0.83341295380000002</v>
      </c>
      <c r="N59" s="105">
        <v>0.96653886769999997</v>
      </c>
      <c r="O59" s="118">
        <v>1174</v>
      </c>
      <c r="P59" s="118">
        <v>4785</v>
      </c>
      <c r="Q59" s="113">
        <v>23.466394283</v>
      </c>
      <c r="R59" s="105">
        <v>21.829081538000001</v>
      </c>
      <c r="S59" s="105">
        <v>25.226515358</v>
      </c>
      <c r="T59" s="105">
        <v>7.3195507399999998E-2</v>
      </c>
      <c r="U59" s="107">
        <v>24.535005224999999</v>
      </c>
      <c r="V59" s="105">
        <v>23.170930791</v>
      </c>
      <c r="W59" s="105">
        <v>25.979382823000002</v>
      </c>
      <c r="X59" s="105">
        <v>0.93602444279999997</v>
      </c>
      <c r="Y59" s="105">
        <v>0.87071552770000005</v>
      </c>
      <c r="Z59" s="105">
        <v>1.0062319202000001</v>
      </c>
      <c r="AA59" s="118">
        <v>1314</v>
      </c>
      <c r="AB59" s="118">
        <v>4781</v>
      </c>
      <c r="AC59" s="113">
        <v>26.398251733999999</v>
      </c>
      <c r="AD59" s="105">
        <v>24.620081186</v>
      </c>
      <c r="AE59" s="105">
        <v>28.304849579999999</v>
      </c>
      <c r="AF59" s="105">
        <v>1.6644181899999999E-2</v>
      </c>
      <c r="AG59" s="107">
        <v>27.483790001999999</v>
      </c>
      <c r="AH59" s="105">
        <v>26.037221712000001</v>
      </c>
      <c r="AI59" s="105">
        <v>29.010726306999999</v>
      </c>
      <c r="AJ59" s="105">
        <v>0.91833297810000003</v>
      </c>
      <c r="AK59" s="105">
        <v>0.85647461449999995</v>
      </c>
      <c r="AL59" s="105">
        <v>0.9846590248</v>
      </c>
      <c r="AM59" s="105">
        <v>1.1413282199999999E-2</v>
      </c>
      <c r="AN59" s="105">
        <v>1.1249385574999999</v>
      </c>
      <c r="AO59" s="105">
        <v>1.0268723984000001</v>
      </c>
      <c r="AP59" s="105">
        <v>1.2323700199000001</v>
      </c>
      <c r="AQ59" s="105">
        <v>5.2469790799999999E-2</v>
      </c>
      <c r="AR59" s="105">
        <v>1.0979000252</v>
      </c>
      <c r="AS59" s="105">
        <v>0.99900330329999998</v>
      </c>
      <c r="AT59" s="105">
        <v>1.2065870666</v>
      </c>
      <c r="AU59" s="104">
        <v>1</v>
      </c>
      <c r="AV59" s="104" t="s">
        <v>28</v>
      </c>
      <c r="AW59" s="104" t="s">
        <v>28</v>
      </c>
      <c r="AX59" s="104" t="s">
        <v>28</v>
      </c>
      <c r="AY59" s="104" t="s">
        <v>28</v>
      </c>
      <c r="AZ59" s="104" t="s">
        <v>28</v>
      </c>
      <c r="BA59" s="104" t="s">
        <v>28</v>
      </c>
      <c r="BB59" s="104" t="s">
        <v>28</v>
      </c>
      <c r="BC59" s="114">
        <v>-1</v>
      </c>
      <c r="BD59" s="115">
        <v>1093</v>
      </c>
      <c r="BE59" s="115">
        <v>1174</v>
      </c>
      <c r="BF59" s="115">
        <v>1314</v>
      </c>
    </row>
    <row r="60" spans="1:93" x14ac:dyDescent="0.3">
      <c r="A60" s="10"/>
      <c r="B60" t="s">
        <v>89</v>
      </c>
      <c r="C60" s="104">
        <v>2335</v>
      </c>
      <c r="D60" s="118">
        <v>10442</v>
      </c>
      <c r="E60" s="113">
        <v>21.957825049</v>
      </c>
      <c r="F60" s="105">
        <v>20.673848115999998</v>
      </c>
      <c r="G60" s="105">
        <v>23.321545084</v>
      </c>
      <c r="H60" s="105">
        <v>8.2775612000000002E-3</v>
      </c>
      <c r="I60" s="107">
        <v>22.361616549000001</v>
      </c>
      <c r="J60" s="105">
        <v>21.472763458999999</v>
      </c>
      <c r="K60" s="105">
        <v>23.287263217</v>
      </c>
      <c r="L60" s="105">
        <v>0.92203102960000005</v>
      </c>
      <c r="M60" s="105">
        <v>0.86811555439999999</v>
      </c>
      <c r="N60" s="105">
        <v>0.97929499750000004</v>
      </c>
      <c r="O60" s="118">
        <v>2718</v>
      </c>
      <c r="P60" s="118">
        <v>10869</v>
      </c>
      <c r="Q60" s="113">
        <v>24.518717709000001</v>
      </c>
      <c r="R60" s="105">
        <v>23.13458177</v>
      </c>
      <c r="S60" s="105">
        <v>25.985666136999999</v>
      </c>
      <c r="T60" s="105">
        <v>0.45304090029999999</v>
      </c>
      <c r="U60" s="107">
        <v>25.006900358999999</v>
      </c>
      <c r="V60" s="105">
        <v>24.084232740000001</v>
      </c>
      <c r="W60" s="105">
        <v>25.964915399999999</v>
      </c>
      <c r="X60" s="105">
        <v>0.97799938090000005</v>
      </c>
      <c r="Y60" s="105">
        <v>0.92278914899999998</v>
      </c>
      <c r="Z60" s="105">
        <v>1.0365128265000001</v>
      </c>
      <c r="AA60" s="118">
        <v>3568</v>
      </c>
      <c r="AB60" s="118">
        <v>11065</v>
      </c>
      <c r="AC60" s="113">
        <v>31.752730792000001</v>
      </c>
      <c r="AD60" s="105">
        <v>30.056361186</v>
      </c>
      <c r="AE60" s="105">
        <v>33.544842854999999</v>
      </c>
      <c r="AF60" s="105">
        <v>3.8316350000000001E-4</v>
      </c>
      <c r="AG60" s="107">
        <v>32.245820154</v>
      </c>
      <c r="AH60" s="105">
        <v>31.204933370999999</v>
      </c>
      <c r="AI60" s="105">
        <v>33.321427257000003</v>
      </c>
      <c r="AJ60" s="105">
        <v>1.1046026883</v>
      </c>
      <c r="AK60" s="105">
        <v>1.0455899867</v>
      </c>
      <c r="AL60" s="105">
        <v>1.1669460442999999</v>
      </c>
      <c r="AM60" s="105">
        <v>8.7480590000000004E-14</v>
      </c>
      <c r="AN60" s="105">
        <v>1.2950404328</v>
      </c>
      <c r="AO60" s="105">
        <v>1.2099778406999999</v>
      </c>
      <c r="AP60" s="105">
        <v>1.3860830058</v>
      </c>
      <c r="AQ60" s="105">
        <v>2.7046238E-3</v>
      </c>
      <c r="AR60" s="105">
        <v>1.1166277923000001</v>
      </c>
      <c r="AS60" s="105">
        <v>1.0389703478000001</v>
      </c>
      <c r="AT60" s="105">
        <v>1.2000897129999999</v>
      </c>
      <c r="AU60" s="104" t="s">
        <v>28</v>
      </c>
      <c r="AV60" s="104" t="s">
        <v>28</v>
      </c>
      <c r="AW60" s="104">
        <v>3</v>
      </c>
      <c r="AX60" s="104" t="s">
        <v>227</v>
      </c>
      <c r="AY60" s="104" t="s">
        <v>228</v>
      </c>
      <c r="AZ60" s="104" t="s">
        <v>28</v>
      </c>
      <c r="BA60" s="104" t="s">
        <v>28</v>
      </c>
      <c r="BB60" s="104" t="s">
        <v>28</v>
      </c>
      <c r="BC60" s="114" t="s">
        <v>449</v>
      </c>
      <c r="BD60" s="115">
        <v>2335</v>
      </c>
      <c r="BE60" s="115">
        <v>2718</v>
      </c>
      <c r="BF60" s="115">
        <v>3568</v>
      </c>
    </row>
    <row r="61" spans="1:93" x14ac:dyDescent="0.3">
      <c r="A61" s="10"/>
      <c r="B61" t="s">
        <v>87</v>
      </c>
      <c r="C61" s="104">
        <v>2761</v>
      </c>
      <c r="D61" s="118">
        <v>12377</v>
      </c>
      <c r="E61" s="113">
        <v>21.786275522</v>
      </c>
      <c r="F61" s="105">
        <v>20.563348945000001</v>
      </c>
      <c r="G61" s="105">
        <v>23.081930981999999</v>
      </c>
      <c r="H61" s="105">
        <v>2.5262378E-3</v>
      </c>
      <c r="I61" s="107">
        <v>22.307505857999999</v>
      </c>
      <c r="J61" s="105">
        <v>21.490751660000001</v>
      </c>
      <c r="K61" s="105">
        <v>23.155300729</v>
      </c>
      <c r="L61" s="105">
        <v>0.91482749340000002</v>
      </c>
      <c r="M61" s="105">
        <v>0.86347558369999999</v>
      </c>
      <c r="N61" s="105">
        <v>0.96923336179999997</v>
      </c>
      <c r="O61" s="118">
        <v>2963</v>
      </c>
      <c r="P61" s="118">
        <v>12313</v>
      </c>
      <c r="Q61" s="113">
        <v>23.549662457</v>
      </c>
      <c r="R61" s="105">
        <v>22.249628763</v>
      </c>
      <c r="S61" s="105">
        <v>24.925656411999999</v>
      </c>
      <c r="T61" s="105">
        <v>3.08000711E-2</v>
      </c>
      <c r="U61" s="107">
        <v>24.063997401000002</v>
      </c>
      <c r="V61" s="105">
        <v>23.212948018999999</v>
      </c>
      <c r="W61" s="105">
        <v>24.946248553</v>
      </c>
      <c r="X61" s="105">
        <v>0.93934583270000005</v>
      </c>
      <c r="Y61" s="105">
        <v>0.88749025999999998</v>
      </c>
      <c r="Z61" s="105">
        <v>0.9942312982</v>
      </c>
      <c r="AA61" s="118">
        <v>3587</v>
      </c>
      <c r="AB61" s="118">
        <v>12169</v>
      </c>
      <c r="AC61" s="113">
        <v>28.957215847000001</v>
      </c>
      <c r="AD61" s="105">
        <v>27.422227313</v>
      </c>
      <c r="AE61" s="105">
        <v>30.578127007999999</v>
      </c>
      <c r="AF61" s="105">
        <v>0.79205447969999998</v>
      </c>
      <c r="AG61" s="107">
        <v>29.476538745999999</v>
      </c>
      <c r="AH61" s="105">
        <v>28.527525926999999</v>
      </c>
      <c r="AI61" s="105">
        <v>30.457121962999999</v>
      </c>
      <c r="AJ61" s="105">
        <v>1.0073533101000001</v>
      </c>
      <c r="AK61" s="105">
        <v>0.95395467580000004</v>
      </c>
      <c r="AL61" s="105">
        <v>1.0637409901999999</v>
      </c>
      <c r="AM61" s="105">
        <v>1.0816615E-9</v>
      </c>
      <c r="AN61" s="105">
        <v>1.2296233927</v>
      </c>
      <c r="AO61" s="105">
        <v>1.1505699372</v>
      </c>
      <c r="AP61" s="105">
        <v>1.3141084596999999</v>
      </c>
      <c r="AQ61" s="105">
        <v>2.68754826E-2</v>
      </c>
      <c r="AR61" s="105">
        <v>1.080940266</v>
      </c>
      <c r="AS61" s="105">
        <v>1.0089491059</v>
      </c>
      <c r="AT61" s="105">
        <v>1.1580681837</v>
      </c>
      <c r="AU61" s="104">
        <v>1</v>
      </c>
      <c r="AV61" s="104" t="s">
        <v>28</v>
      </c>
      <c r="AW61" s="104" t="s">
        <v>28</v>
      </c>
      <c r="AX61" s="104" t="s">
        <v>28</v>
      </c>
      <c r="AY61" s="104" t="s">
        <v>228</v>
      </c>
      <c r="AZ61" s="104" t="s">
        <v>28</v>
      </c>
      <c r="BA61" s="104" t="s">
        <v>28</v>
      </c>
      <c r="BB61" s="104" t="s">
        <v>28</v>
      </c>
      <c r="BC61" s="114" t="s">
        <v>451</v>
      </c>
      <c r="BD61" s="115">
        <v>2761</v>
      </c>
      <c r="BE61" s="115">
        <v>2963</v>
      </c>
      <c r="BF61" s="115">
        <v>3587</v>
      </c>
    </row>
    <row r="62" spans="1:93" x14ac:dyDescent="0.3">
      <c r="A62" s="10"/>
      <c r="B62" t="s">
        <v>90</v>
      </c>
      <c r="C62" s="104">
        <v>2051</v>
      </c>
      <c r="D62" s="118">
        <v>10562</v>
      </c>
      <c r="E62" s="113">
        <v>19.066355627</v>
      </c>
      <c r="F62" s="105">
        <v>17.924833878000001</v>
      </c>
      <c r="G62" s="105">
        <v>20.280573831000002</v>
      </c>
      <c r="H62" s="105">
        <v>1.66992E-12</v>
      </c>
      <c r="I62" s="107">
        <v>19.418670706</v>
      </c>
      <c r="J62" s="105">
        <v>18.596198950000002</v>
      </c>
      <c r="K62" s="105">
        <v>20.277518702999998</v>
      </c>
      <c r="L62" s="105">
        <v>0.80061533740000002</v>
      </c>
      <c r="M62" s="105">
        <v>0.75268169770000004</v>
      </c>
      <c r="N62" s="105">
        <v>0.85160157390000002</v>
      </c>
      <c r="O62" s="118">
        <v>2181</v>
      </c>
      <c r="P62" s="118">
        <v>10327</v>
      </c>
      <c r="Q62" s="113">
        <v>20.779897513000002</v>
      </c>
      <c r="R62" s="105">
        <v>19.554645331</v>
      </c>
      <c r="S62" s="105">
        <v>22.081921373</v>
      </c>
      <c r="T62" s="105">
        <v>1.4189289E-9</v>
      </c>
      <c r="U62" s="107">
        <v>21.119395759</v>
      </c>
      <c r="V62" s="105">
        <v>20.251394526999999</v>
      </c>
      <c r="W62" s="105">
        <v>22.024600658000001</v>
      </c>
      <c r="X62" s="105">
        <v>0.8288658136</v>
      </c>
      <c r="Y62" s="105">
        <v>0.77999311599999999</v>
      </c>
      <c r="Z62" s="105">
        <v>0.88080076979999999</v>
      </c>
      <c r="AA62" s="118">
        <v>2448</v>
      </c>
      <c r="AB62" s="118">
        <v>10189</v>
      </c>
      <c r="AC62" s="113">
        <v>23.722060856999999</v>
      </c>
      <c r="AD62" s="105">
        <v>22.364292070000001</v>
      </c>
      <c r="AE62" s="105">
        <v>25.162261767</v>
      </c>
      <c r="AF62" s="105">
        <v>1.68502E-10</v>
      </c>
      <c r="AG62" s="107">
        <v>24.025910294999999</v>
      </c>
      <c r="AH62" s="105">
        <v>23.092766258000001</v>
      </c>
      <c r="AI62" s="105">
        <v>24.996761283000001</v>
      </c>
      <c r="AJ62" s="105">
        <v>0.82523460309999996</v>
      </c>
      <c r="AK62" s="105">
        <v>0.7780010262</v>
      </c>
      <c r="AL62" s="105">
        <v>0.87533579939999995</v>
      </c>
      <c r="AM62" s="105">
        <v>4.0843109999999999E-4</v>
      </c>
      <c r="AN62" s="105">
        <v>1.1415869997000001</v>
      </c>
      <c r="AO62" s="105">
        <v>1.0607659796</v>
      </c>
      <c r="AP62" s="105">
        <v>1.2285658693999999</v>
      </c>
      <c r="AQ62" s="105">
        <v>2.53890339E-2</v>
      </c>
      <c r="AR62" s="105">
        <v>1.0898725440999999</v>
      </c>
      <c r="AS62" s="105">
        <v>1.0106615191999999</v>
      </c>
      <c r="AT62" s="105">
        <v>1.1752917666</v>
      </c>
      <c r="AU62" s="104">
        <v>1</v>
      </c>
      <c r="AV62" s="104">
        <v>2</v>
      </c>
      <c r="AW62" s="104">
        <v>3</v>
      </c>
      <c r="AX62" s="104" t="s">
        <v>28</v>
      </c>
      <c r="AY62" s="104" t="s">
        <v>228</v>
      </c>
      <c r="AZ62" s="104" t="s">
        <v>28</v>
      </c>
      <c r="BA62" s="104" t="s">
        <v>28</v>
      </c>
      <c r="BB62" s="104" t="s">
        <v>28</v>
      </c>
      <c r="BC62" s="114" t="s">
        <v>234</v>
      </c>
      <c r="BD62" s="115">
        <v>2051</v>
      </c>
      <c r="BE62" s="115">
        <v>2181</v>
      </c>
      <c r="BF62" s="115">
        <v>2448</v>
      </c>
    </row>
    <row r="63" spans="1:93" x14ac:dyDescent="0.3">
      <c r="A63" s="10"/>
      <c r="B63" t="s">
        <v>92</v>
      </c>
      <c r="C63" s="104">
        <v>2822</v>
      </c>
      <c r="D63" s="118">
        <v>7802</v>
      </c>
      <c r="E63" s="113">
        <v>34.255452845999997</v>
      </c>
      <c r="F63" s="105">
        <v>32.342913011999997</v>
      </c>
      <c r="G63" s="105">
        <v>36.281087274000001</v>
      </c>
      <c r="H63" s="105">
        <v>2.5314840000000001E-35</v>
      </c>
      <c r="I63" s="107">
        <v>36.170212765999999</v>
      </c>
      <c r="J63" s="105">
        <v>34.860024828999997</v>
      </c>
      <c r="K63" s="105">
        <v>37.529643135999997</v>
      </c>
      <c r="L63" s="105">
        <v>1.4384207173000001</v>
      </c>
      <c r="M63" s="105">
        <v>1.3581112574</v>
      </c>
      <c r="N63" s="105">
        <v>1.5234791324000001</v>
      </c>
      <c r="O63" s="118">
        <v>2676</v>
      </c>
      <c r="P63" s="118">
        <v>7817</v>
      </c>
      <c r="Q63" s="113">
        <v>32.647534778999997</v>
      </c>
      <c r="R63" s="105">
        <v>30.806969866999999</v>
      </c>
      <c r="S63" s="105">
        <v>34.598064391000001</v>
      </c>
      <c r="T63" s="105">
        <v>4.6727699999999997E-19</v>
      </c>
      <c r="U63" s="107">
        <v>34.233081745</v>
      </c>
      <c r="V63" s="105">
        <v>32.960312502000001</v>
      </c>
      <c r="W63" s="105">
        <v>35.554999232999997</v>
      </c>
      <c r="X63" s="105">
        <v>1.302240565</v>
      </c>
      <c r="Y63" s="105">
        <v>1.2288243542999999</v>
      </c>
      <c r="Z63" s="105">
        <v>1.3800430331</v>
      </c>
      <c r="AA63" s="118">
        <v>3158</v>
      </c>
      <c r="AB63" s="118">
        <v>8226</v>
      </c>
      <c r="AC63" s="113">
        <v>36.905539460999996</v>
      </c>
      <c r="AD63" s="105">
        <v>34.905348973000002</v>
      </c>
      <c r="AE63" s="105">
        <v>39.020347395999998</v>
      </c>
      <c r="AF63" s="105">
        <v>1.5097919999999999E-18</v>
      </c>
      <c r="AG63" s="107">
        <v>38.390469244000002</v>
      </c>
      <c r="AH63" s="105">
        <v>37.074596276000001</v>
      </c>
      <c r="AI63" s="105">
        <v>39.753045935000003</v>
      </c>
      <c r="AJ63" s="105">
        <v>1.2838567608</v>
      </c>
      <c r="AK63" s="105">
        <v>1.2142748464999999</v>
      </c>
      <c r="AL63" s="105">
        <v>1.3574259459</v>
      </c>
      <c r="AM63" s="105">
        <v>4.5520780000000001E-4</v>
      </c>
      <c r="AN63" s="105">
        <v>1.1304234672</v>
      </c>
      <c r="AO63" s="105">
        <v>1.0555434886999999</v>
      </c>
      <c r="AP63" s="105">
        <v>1.2106154118000001</v>
      </c>
      <c r="AQ63" s="105">
        <v>0.1763586248</v>
      </c>
      <c r="AR63" s="105">
        <v>0.95306096009999997</v>
      </c>
      <c r="AS63" s="105">
        <v>0.88890135400000003</v>
      </c>
      <c r="AT63" s="105">
        <v>1.0218515131999999</v>
      </c>
      <c r="AU63" s="104">
        <v>1</v>
      </c>
      <c r="AV63" s="104">
        <v>2</v>
      </c>
      <c r="AW63" s="104">
        <v>3</v>
      </c>
      <c r="AX63" s="104" t="s">
        <v>28</v>
      </c>
      <c r="AY63" s="104" t="s">
        <v>228</v>
      </c>
      <c r="AZ63" s="104" t="s">
        <v>28</v>
      </c>
      <c r="BA63" s="104" t="s">
        <v>28</v>
      </c>
      <c r="BB63" s="104" t="s">
        <v>28</v>
      </c>
      <c r="BC63" s="114" t="s">
        <v>234</v>
      </c>
      <c r="BD63" s="115">
        <v>2822</v>
      </c>
      <c r="BE63" s="115">
        <v>2676</v>
      </c>
      <c r="BF63" s="115">
        <v>3158</v>
      </c>
    </row>
    <row r="64" spans="1:93" x14ac:dyDescent="0.3">
      <c r="A64" s="10"/>
      <c r="B64" t="s">
        <v>95</v>
      </c>
      <c r="C64" s="104">
        <v>1355</v>
      </c>
      <c r="D64" s="118">
        <v>4652</v>
      </c>
      <c r="E64" s="113">
        <v>28.164019967000002</v>
      </c>
      <c r="F64" s="105">
        <v>26.278122981999999</v>
      </c>
      <c r="G64" s="105">
        <v>30.185261756999999</v>
      </c>
      <c r="H64" s="105">
        <v>2.0990963000000001E-6</v>
      </c>
      <c r="I64" s="107">
        <v>29.127257094000001</v>
      </c>
      <c r="J64" s="105">
        <v>27.616942779999999</v>
      </c>
      <c r="K64" s="105">
        <v>30.720167418999999</v>
      </c>
      <c r="L64" s="105">
        <v>1.1826353598999999</v>
      </c>
      <c r="M64" s="105">
        <v>1.1034446598000001</v>
      </c>
      <c r="N64" s="105">
        <v>1.2675093236999999</v>
      </c>
      <c r="O64" s="118">
        <v>1384</v>
      </c>
      <c r="P64" s="118">
        <v>4678</v>
      </c>
      <c r="Q64" s="113">
        <v>28.458387040000002</v>
      </c>
      <c r="R64" s="105">
        <v>26.567524906999999</v>
      </c>
      <c r="S64" s="105">
        <v>30.483825488000001</v>
      </c>
      <c r="T64" s="105">
        <v>3.0201240000000002E-4</v>
      </c>
      <c r="U64" s="107">
        <v>29.585292859999999</v>
      </c>
      <c r="V64" s="105">
        <v>28.066963730000001</v>
      </c>
      <c r="W64" s="105">
        <v>31.185758533000001</v>
      </c>
      <c r="X64" s="105">
        <v>1.1351443919999999</v>
      </c>
      <c r="Y64" s="105">
        <v>1.0597219324</v>
      </c>
      <c r="Z64" s="105">
        <v>1.2159348138999999</v>
      </c>
      <c r="AA64" s="118">
        <v>1275</v>
      </c>
      <c r="AB64" s="118">
        <v>4722</v>
      </c>
      <c r="AC64" s="113">
        <v>25.974671736000001</v>
      </c>
      <c r="AD64" s="105">
        <v>24.211599375999999</v>
      </c>
      <c r="AE64" s="105">
        <v>27.866129838999999</v>
      </c>
      <c r="AF64" s="105">
        <v>4.7041213E-3</v>
      </c>
      <c r="AG64" s="107">
        <v>27.001270647999998</v>
      </c>
      <c r="AH64" s="105">
        <v>25.559113742000001</v>
      </c>
      <c r="AI64" s="105">
        <v>28.52480035</v>
      </c>
      <c r="AJ64" s="105">
        <v>0.90359762799999999</v>
      </c>
      <c r="AK64" s="105">
        <v>0.84226449479999999</v>
      </c>
      <c r="AL64" s="105">
        <v>0.96939699869999996</v>
      </c>
      <c r="AM64" s="105">
        <v>4.3933755900000003E-2</v>
      </c>
      <c r="AN64" s="105">
        <v>0.91272466360000004</v>
      </c>
      <c r="AO64" s="105">
        <v>0.83513656790000002</v>
      </c>
      <c r="AP64" s="105">
        <v>0.99752105639999999</v>
      </c>
      <c r="AQ64" s="105">
        <v>0.81657892970000001</v>
      </c>
      <c r="AR64" s="105">
        <v>1.0104518841000001</v>
      </c>
      <c r="AS64" s="105">
        <v>0.92546142040000001</v>
      </c>
      <c r="AT64" s="105">
        <v>1.1032475126000001</v>
      </c>
      <c r="AU64" s="104">
        <v>1</v>
      </c>
      <c r="AV64" s="104">
        <v>2</v>
      </c>
      <c r="AW64" s="104">
        <v>3</v>
      </c>
      <c r="AX64" s="104" t="s">
        <v>28</v>
      </c>
      <c r="AY64" s="104" t="s">
        <v>28</v>
      </c>
      <c r="AZ64" s="104" t="s">
        <v>28</v>
      </c>
      <c r="BA64" s="104" t="s">
        <v>28</v>
      </c>
      <c r="BB64" s="104" t="s">
        <v>28</v>
      </c>
      <c r="BC64" s="114" t="s">
        <v>230</v>
      </c>
      <c r="BD64" s="115">
        <v>1355</v>
      </c>
      <c r="BE64" s="115">
        <v>1384</v>
      </c>
      <c r="BF64" s="115">
        <v>1275</v>
      </c>
    </row>
    <row r="65" spans="1:93" x14ac:dyDescent="0.3">
      <c r="A65" s="10"/>
      <c r="B65" t="s">
        <v>94</v>
      </c>
      <c r="C65" s="104">
        <v>1862</v>
      </c>
      <c r="D65" s="118">
        <v>5807</v>
      </c>
      <c r="E65" s="113">
        <v>31.376930371</v>
      </c>
      <c r="F65" s="105">
        <v>29.441853730999998</v>
      </c>
      <c r="G65" s="105">
        <v>33.439190633000003</v>
      </c>
      <c r="H65" s="105">
        <v>2.0473330000000001E-17</v>
      </c>
      <c r="I65" s="107">
        <v>32.06474944</v>
      </c>
      <c r="J65" s="105">
        <v>30.640912176</v>
      </c>
      <c r="K65" s="105">
        <v>33.554750288999998</v>
      </c>
      <c r="L65" s="105">
        <v>1.3175486803000001</v>
      </c>
      <c r="M65" s="105">
        <v>1.2362928772999999</v>
      </c>
      <c r="N65" s="105">
        <v>1.4041450508</v>
      </c>
      <c r="O65" s="118">
        <v>2222</v>
      </c>
      <c r="P65" s="118">
        <v>5952</v>
      </c>
      <c r="Q65" s="113">
        <v>36.808634920999999</v>
      </c>
      <c r="R65" s="105">
        <v>34.642030202999997</v>
      </c>
      <c r="S65" s="105">
        <v>39.110744861999997</v>
      </c>
      <c r="T65" s="105">
        <v>2.3675340000000001E-35</v>
      </c>
      <c r="U65" s="107">
        <v>37.331989247000003</v>
      </c>
      <c r="V65" s="105">
        <v>35.811582905999998</v>
      </c>
      <c r="W65" s="105">
        <v>38.916945525999999</v>
      </c>
      <c r="X65" s="105">
        <v>1.4682179791000001</v>
      </c>
      <c r="Y65" s="105">
        <v>1.3817967356</v>
      </c>
      <c r="Z65" s="105">
        <v>1.5600442370000001</v>
      </c>
      <c r="AA65" s="118">
        <v>2679</v>
      </c>
      <c r="AB65" s="118">
        <v>6354</v>
      </c>
      <c r="AC65" s="113">
        <v>41.471133213000002</v>
      </c>
      <c r="AD65" s="105">
        <v>39.137351957</v>
      </c>
      <c r="AE65" s="105">
        <v>43.944079094999999</v>
      </c>
      <c r="AF65" s="105">
        <v>2.544276E-35</v>
      </c>
      <c r="AG65" s="107">
        <v>42.162417374999997</v>
      </c>
      <c r="AH65" s="105">
        <v>40.595700741999998</v>
      </c>
      <c r="AI65" s="105">
        <v>43.789598564000002</v>
      </c>
      <c r="AJ65" s="105">
        <v>1.4426830099000001</v>
      </c>
      <c r="AK65" s="105">
        <v>1.3614962588999999</v>
      </c>
      <c r="AL65" s="105">
        <v>1.5287109703999999</v>
      </c>
      <c r="AM65" s="105">
        <v>1.2663923E-3</v>
      </c>
      <c r="AN65" s="105">
        <v>1.126668601</v>
      </c>
      <c r="AO65" s="105">
        <v>1.0478588294</v>
      </c>
      <c r="AP65" s="105">
        <v>1.2114056789000001</v>
      </c>
      <c r="AQ65" s="105">
        <v>4.7559399999999997E-5</v>
      </c>
      <c r="AR65" s="105">
        <v>1.1731114065999999</v>
      </c>
      <c r="AS65" s="105">
        <v>1.0862402456</v>
      </c>
      <c r="AT65" s="105">
        <v>1.2669300164999999</v>
      </c>
      <c r="AU65" s="104">
        <v>1</v>
      </c>
      <c r="AV65" s="104">
        <v>2</v>
      </c>
      <c r="AW65" s="104">
        <v>3</v>
      </c>
      <c r="AX65" s="104" t="s">
        <v>227</v>
      </c>
      <c r="AY65" s="104" t="s">
        <v>228</v>
      </c>
      <c r="AZ65" s="104" t="s">
        <v>28</v>
      </c>
      <c r="BA65" s="104" t="s">
        <v>28</v>
      </c>
      <c r="BB65" s="104" t="s">
        <v>28</v>
      </c>
      <c r="BC65" s="114" t="s">
        <v>233</v>
      </c>
      <c r="BD65" s="115">
        <v>1862</v>
      </c>
      <c r="BE65" s="115">
        <v>2222</v>
      </c>
      <c r="BF65" s="115">
        <v>2679</v>
      </c>
    </row>
    <row r="66" spans="1:93" x14ac:dyDescent="0.3">
      <c r="A66" s="10"/>
      <c r="B66" t="s">
        <v>93</v>
      </c>
      <c r="C66" s="104">
        <v>1464</v>
      </c>
      <c r="D66" s="118">
        <v>6197</v>
      </c>
      <c r="E66" s="113">
        <v>23.600762977999999</v>
      </c>
      <c r="F66" s="105">
        <v>22.050449684</v>
      </c>
      <c r="G66" s="105">
        <v>25.260075015999998</v>
      </c>
      <c r="H66" s="105">
        <v>0.79469658850000002</v>
      </c>
      <c r="I66" s="107">
        <v>23.624334354999998</v>
      </c>
      <c r="J66" s="105">
        <v>22.444662115</v>
      </c>
      <c r="K66" s="105">
        <v>24.866009159000001</v>
      </c>
      <c r="L66" s="105">
        <v>0.99101963609999999</v>
      </c>
      <c r="M66" s="105">
        <v>0.92592043069999996</v>
      </c>
      <c r="N66" s="105">
        <v>1.0606958076999999</v>
      </c>
      <c r="O66" s="118">
        <v>1570</v>
      </c>
      <c r="P66" s="118">
        <v>6116</v>
      </c>
      <c r="Q66" s="113">
        <v>25.407502551</v>
      </c>
      <c r="R66" s="105">
        <v>23.771138404999999</v>
      </c>
      <c r="S66" s="105">
        <v>27.156511180999999</v>
      </c>
      <c r="T66" s="105">
        <v>0.69404175570000004</v>
      </c>
      <c r="U66" s="107">
        <v>25.670372792999999</v>
      </c>
      <c r="V66" s="105">
        <v>24.431480584999999</v>
      </c>
      <c r="W66" s="105">
        <v>26.972087795</v>
      </c>
      <c r="X66" s="105">
        <v>1.0134511136</v>
      </c>
      <c r="Y66" s="105">
        <v>0.94818003610000001</v>
      </c>
      <c r="Z66" s="105">
        <v>1.0832153392999999</v>
      </c>
      <c r="AA66" s="118">
        <v>1743</v>
      </c>
      <c r="AB66" s="118">
        <v>6149</v>
      </c>
      <c r="AC66" s="113">
        <v>27.908479343</v>
      </c>
      <c r="AD66" s="105">
        <v>26.165562031</v>
      </c>
      <c r="AE66" s="105">
        <v>29.767494325000001</v>
      </c>
      <c r="AF66" s="105">
        <v>0.3689167089</v>
      </c>
      <c r="AG66" s="107">
        <v>28.346072532000001</v>
      </c>
      <c r="AH66" s="105">
        <v>27.046088676</v>
      </c>
      <c r="AI66" s="105">
        <v>29.708540765999999</v>
      </c>
      <c r="AJ66" s="105">
        <v>0.97087023819999996</v>
      </c>
      <c r="AK66" s="105">
        <v>0.91023825160000005</v>
      </c>
      <c r="AL66" s="105">
        <v>1.0355409892</v>
      </c>
      <c r="AM66" s="105">
        <v>2.58069613E-2</v>
      </c>
      <c r="AN66" s="105">
        <v>1.098434578</v>
      </c>
      <c r="AO66" s="105">
        <v>1.0114002245</v>
      </c>
      <c r="AP66" s="105">
        <v>1.1929585271000001</v>
      </c>
      <c r="AQ66" s="105">
        <v>8.9214982799999995E-2</v>
      </c>
      <c r="AR66" s="105">
        <v>1.0765542866</v>
      </c>
      <c r="AS66" s="105">
        <v>0.98876106640000005</v>
      </c>
      <c r="AT66" s="105">
        <v>1.1721427668</v>
      </c>
      <c r="AU66" s="104" t="s">
        <v>28</v>
      </c>
      <c r="AV66" s="104" t="s">
        <v>28</v>
      </c>
      <c r="AW66" s="104" t="s">
        <v>28</v>
      </c>
      <c r="AX66" s="104" t="s">
        <v>28</v>
      </c>
      <c r="AY66" s="104" t="s">
        <v>28</v>
      </c>
      <c r="AZ66" s="104" t="s">
        <v>28</v>
      </c>
      <c r="BA66" s="104" t="s">
        <v>28</v>
      </c>
      <c r="BB66" s="104" t="s">
        <v>28</v>
      </c>
      <c r="BC66" s="114" t="s">
        <v>28</v>
      </c>
      <c r="BD66" s="115">
        <v>1464</v>
      </c>
      <c r="BE66" s="115">
        <v>1570</v>
      </c>
      <c r="BF66" s="115">
        <v>1743</v>
      </c>
      <c r="BQ66" s="52"/>
      <c r="CC66" s="4"/>
      <c r="CO66" s="4"/>
    </row>
    <row r="67" spans="1:93" x14ac:dyDescent="0.3">
      <c r="A67" s="10"/>
      <c r="B67" t="s">
        <v>133</v>
      </c>
      <c r="C67" s="104">
        <v>2266</v>
      </c>
      <c r="D67" s="118">
        <v>8000</v>
      </c>
      <c r="E67" s="113">
        <v>29.247287885999999</v>
      </c>
      <c r="F67" s="105">
        <v>27.519635145999999</v>
      </c>
      <c r="G67" s="105">
        <v>31.083400783999998</v>
      </c>
      <c r="H67" s="105">
        <v>3.724289E-11</v>
      </c>
      <c r="I67" s="107">
        <v>28.324999999999999</v>
      </c>
      <c r="J67" s="105">
        <v>27.182442636000001</v>
      </c>
      <c r="K67" s="105">
        <v>29.515582383999998</v>
      </c>
      <c r="L67" s="105">
        <v>1.2281228629000001</v>
      </c>
      <c r="M67" s="105">
        <v>1.1555769969</v>
      </c>
      <c r="N67" s="105">
        <v>1.3052230794999999</v>
      </c>
      <c r="O67" s="118">
        <v>2238</v>
      </c>
      <c r="P67" s="118">
        <v>7512</v>
      </c>
      <c r="Q67" s="113">
        <v>30.443307877999999</v>
      </c>
      <c r="R67" s="105">
        <v>28.646334457999998</v>
      </c>
      <c r="S67" s="105">
        <v>32.353004742000003</v>
      </c>
      <c r="T67" s="105">
        <v>3.9612149999999999E-10</v>
      </c>
      <c r="U67" s="107">
        <v>29.792332267999999</v>
      </c>
      <c r="V67" s="105">
        <v>28.583246419999998</v>
      </c>
      <c r="W67" s="105">
        <v>31.052563063000001</v>
      </c>
      <c r="X67" s="105">
        <v>1.2143186528000001</v>
      </c>
      <c r="Y67" s="105">
        <v>1.1426412137999999</v>
      </c>
      <c r="Z67" s="105">
        <v>1.2904923897</v>
      </c>
      <c r="AA67" s="118">
        <v>1973</v>
      </c>
      <c r="AB67" s="118">
        <v>7310</v>
      </c>
      <c r="AC67" s="113">
        <v>27.398482581</v>
      </c>
      <c r="AD67" s="105">
        <v>25.740574479999999</v>
      </c>
      <c r="AE67" s="105">
        <v>29.163173819000001</v>
      </c>
      <c r="AF67" s="105">
        <v>0.13171529339999999</v>
      </c>
      <c r="AG67" s="107">
        <v>26.990424077</v>
      </c>
      <c r="AH67" s="105">
        <v>25.825365208000001</v>
      </c>
      <c r="AI67" s="105">
        <v>28.208042208999998</v>
      </c>
      <c r="AJ67" s="105">
        <v>0.95312865250000001</v>
      </c>
      <c r="AK67" s="105">
        <v>0.89545393600000001</v>
      </c>
      <c r="AL67" s="105">
        <v>1.0145181027000001</v>
      </c>
      <c r="AM67" s="105">
        <v>6.7894925999999996E-3</v>
      </c>
      <c r="AN67" s="105">
        <v>0.89998375639999995</v>
      </c>
      <c r="AO67" s="105">
        <v>0.83387107620000001</v>
      </c>
      <c r="AP67" s="105">
        <v>0.97133811790000002</v>
      </c>
      <c r="AQ67" s="105">
        <v>0.2936776143</v>
      </c>
      <c r="AR67" s="105">
        <v>1.0408933641</v>
      </c>
      <c r="AS67" s="105">
        <v>0.96586830469999996</v>
      </c>
      <c r="AT67" s="105">
        <v>1.1217460911999999</v>
      </c>
      <c r="AU67" s="104">
        <v>1</v>
      </c>
      <c r="AV67" s="104">
        <v>2</v>
      </c>
      <c r="AW67" s="104" t="s">
        <v>28</v>
      </c>
      <c r="AX67" s="104" t="s">
        <v>28</v>
      </c>
      <c r="AY67" s="104" t="s">
        <v>28</v>
      </c>
      <c r="AZ67" s="104" t="s">
        <v>28</v>
      </c>
      <c r="BA67" s="104" t="s">
        <v>28</v>
      </c>
      <c r="BB67" s="104" t="s">
        <v>28</v>
      </c>
      <c r="BC67" s="114" t="s">
        <v>452</v>
      </c>
      <c r="BD67" s="115">
        <v>2266</v>
      </c>
      <c r="BE67" s="115">
        <v>2238</v>
      </c>
      <c r="BF67" s="115">
        <v>1973</v>
      </c>
      <c r="BQ67" s="52"/>
    </row>
    <row r="68" spans="1:93" x14ac:dyDescent="0.3">
      <c r="A68" s="10"/>
      <c r="B68" t="s">
        <v>96</v>
      </c>
      <c r="C68" s="104">
        <v>3280</v>
      </c>
      <c r="D68" s="118">
        <v>9045</v>
      </c>
      <c r="E68" s="113">
        <v>35.757617074000002</v>
      </c>
      <c r="F68" s="105">
        <v>33.801769960999998</v>
      </c>
      <c r="G68" s="105">
        <v>37.826633938000001</v>
      </c>
      <c r="H68" s="105">
        <v>1.559041E-45</v>
      </c>
      <c r="I68" s="107">
        <v>36.263128799999997</v>
      </c>
      <c r="J68" s="105">
        <v>35.043110562999999</v>
      </c>
      <c r="K68" s="105">
        <v>37.525621706000003</v>
      </c>
      <c r="L68" s="105">
        <v>1.5014980952999999</v>
      </c>
      <c r="M68" s="105">
        <v>1.4193701193999999</v>
      </c>
      <c r="N68" s="105">
        <v>1.5883781823000001</v>
      </c>
      <c r="O68" s="118">
        <v>4092</v>
      </c>
      <c r="P68" s="118">
        <v>10443</v>
      </c>
      <c r="Q68" s="113">
        <v>39.019058639000001</v>
      </c>
      <c r="R68" s="105">
        <v>36.972773656999998</v>
      </c>
      <c r="S68" s="105">
        <v>41.178596747</v>
      </c>
      <c r="T68" s="105">
        <v>2.7561520000000001E-58</v>
      </c>
      <c r="U68" s="107">
        <v>39.184142487999999</v>
      </c>
      <c r="V68" s="105">
        <v>38.001769901999999</v>
      </c>
      <c r="W68" s="105">
        <v>40.403302963000002</v>
      </c>
      <c r="X68" s="105">
        <v>1.5563870689999999</v>
      </c>
      <c r="Y68" s="105">
        <v>1.4747651233000001</v>
      </c>
      <c r="Z68" s="105">
        <v>1.6425264405</v>
      </c>
      <c r="AA68" s="118">
        <v>4907</v>
      </c>
      <c r="AB68" s="118">
        <v>10573</v>
      </c>
      <c r="AC68" s="113">
        <v>46.244593043000002</v>
      </c>
      <c r="AD68" s="105">
        <v>43.902613127000002</v>
      </c>
      <c r="AE68" s="105">
        <v>48.711505612000003</v>
      </c>
      <c r="AF68" s="105">
        <v>6.7996320000000003E-72</v>
      </c>
      <c r="AG68" s="107">
        <v>46.410668684000001</v>
      </c>
      <c r="AH68" s="105">
        <v>45.130119153999999</v>
      </c>
      <c r="AI68" s="105">
        <v>47.727553307999997</v>
      </c>
      <c r="AJ68" s="105">
        <v>1.6087404301999999</v>
      </c>
      <c r="AK68" s="105">
        <v>1.5272684671000001</v>
      </c>
      <c r="AL68" s="105">
        <v>1.6945585058999999</v>
      </c>
      <c r="AM68" s="105">
        <v>7.3215783999999996E-8</v>
      </c>
      <c r="AN68" s="105">
        <v>1.1851796187999999</v>
      </c>
      <c r="AO68" s="105">
        <v>1.1140883789</v>
      </c>
      <c r="AP68" s="105">
        <v>1.2608072711</v>
      </c>
      <c r="AQ68" s="105">
        <v>8.7071635999999997E-3</v>
      </c>
      <c r="AR68" s="105">
        <v>1.0912097010999999</v>
      </c>
      <c r="AS68" s="105">
        <v>1.0223181103000001</v>
      </c>
      <c r="AT68" s="105">
        <v>1.1647437326000001</v>
      </c>
      <c r="AU68" s="104">
        <v>1</v>
      </c>
      <c r="AV68" s="104">
        <v>2</v>
      </c>
      <c r="AW68" s="104">
        <v>3</v>
      </c>
      <c r="AX68" s="104" t="s">
        <v>28</v>
      </c>
      <c r="AY68" s="104" t="s">
        <v>228</v>
      </c>
      <c r="AZ68" s="104" t="s">
        <v>28</v>
      </c>
      <c r="BA68" s="104" t="s">
        <v>28</v>
      </c>
      <c r="BB68" s="104" t="s">
        <v>28</v>
      </c>
      <c r="BC68" s="114" t="s">
        <v>234</v>
      </c>
      <c r="BD68" s="115">
        <v>3280</v>
      </c>
      <c r="BE68" s="115">
        <v>4092</v>
      </c>
      <c r="BF68" s="115">
        <v>4907</v>
      </c>
    </row>
    <row r="69" spans="1:93" s="3" customFormat="1" x14ac:dyDescent="0.3">
      <c r="A69" s="10"/>
      <c r="B69" s="3" t="s">
        <v>184</v>
      </c>
      <c r="C69" s="110">
        <v>1414</v>
      </c>
      <c r="D69" s="117">
        <v>6944</v>
      </c>
      <c r="E69" s="106">
        <v>20.165570806000002</v>
      </c>
      <c r="F69" s="111">
        <v>18.816281277000002</v>
      </c>
      <c r="G69" s="111">
        <v>21.611616022</v>
      </c>
      <c r="H69" s="111">
        <v>2.5124713000000002E-6</v>
      </c>
      <c r="I69" s="112">
        <v>20.362903226</v>
      </c>
      <c r="J69" s="111">
        <v>19.328728226999999</v>
      </c>
      <c r="K69" s="111">
        <v>21.452411298000001</v>
      </c>
      <c r="L69" s="111">
        <v>0.84677248189999998</v>
      </c>
      <c r="M69" s="111">
        <v>0.79011446539999997</v>
      </c>
      <c r="N69" s="111">
        <v>0.9074933664</v>
      </c>
      <c r="O69" s="117">
        <v>1534</v>
      </c>
      <c r="P69" s="117">
        <v>6852</v>
      </c>
      <c r="Q69" s="106">
        <v>22.188634764</v>
      </c>
      <c r="R69" s="111">
        <v>20.740517489999998</v>
      </c>
      <c r="S69" s="111">
        <v>23.737860588</v>
      </c>
      <c r="T69" s="111">
        <v>3.912605E-4</v>
      </c>
      <c r="U69" s="112">
        <v>22.387624051</v>
      </c>
      <c r="V69" s="111">
        <v>21.294870492000001</v>
      </c>
      <c r="W69" s="111">
        <v>23.536452633</v>
      </c>
      <c r="X69" s="111">
        <v>0.88505733939999998</v>
      </c>
      <c r="Y69" s="111">
        <v>0.82729502840000002</v>
      </c>
      <c r="Z69" s="111">
        <v>0.94685265490000003</v>
      </c>
      <c r="AA69" s="117">
        <v>1253</v>
      </c>
      <c r="AB69" s="117">
        <v>6715</v>
      </c>
      <c r="AC69" s="106">
        <v>18.472308740999999</v>
      </c>
      <c r="AD69" s="111">
        <v>17.201188153</v>
      </c>
      <c r="AE69" s="111">
        <v>19.837361651999998</v>
      </c>
      <c r="AF69" s="111">
        <v>5.2561320000000002E-34</v>
      </c>
      <c r="AG69" s="112">
        <v>18.659717051000001</v>
      </c>
      <c r="AH69" s="111">
        <v>17.654616068999999</v>
      </c>
      <c r="AI69" s="111">
        <v>19.722039780999999</v>
      </c>
      <c r="AJ69" s="111">
        <v>0.64260809649999995</v>
      </c>
      <c r="AK69" s="111">
        <v>0.59838880630000002</v>
      </c>
      <c r="AL69" s="111">
        <v>0.690095071</v>
      </c>
      <c r="AM69" s="111">
        <v>5.07682E-5</v>
      </c>
      <c r="AN69" s="111">
        <v>0.83251218189999998</v>
      </c>
      <c r="AO69" s="111">
        <v>0.76187529430000001</v>
      </c>
      <c r="AP69" s="111">
        <v>0.90969813330000004</v>
      </c>
      <c r="AQ69" s="111">
        <v>3.09134532E-2</v>
      </c>
      <c r="AR69" s="111">
        <v>1.1003226725999999</v>
      </c>
      <c r="AS69" s="111">
        <v>1.0088194759</v>
      </c>
      <c r="AT69" s="111">
        <v>1.2001255058</v>
      </c>
      <c r="AU69" s="110">
        <v>1</v>
      </c>
      <c r="AV69" s="110">
        <v>2</v>
      </c>
      <c r="AW69" s="110">
        <v>3</v>
      </c>
      <c r="AX69" s="110" t="s">
        <v>28</v>
      </c>
      <c r="AY69" s="110" t="s">
        <v>228</v>
      </c>
      <c r="AZ69" s="110" t="s">
        <v>28</v>
      </c>
      <c r="BA69" s="110" t="s">
        <v>28</v>
      </c>
      <c r="BB69" s="110" t="s">
        <v>28</v>
      </c>
      <c r="BC69" s="108" t="s">
        <v>234</v>
      </c>
      <c r="BD69" s="109">
        <v>1414</v>
      </c>
      <c r="BE69" s="109">
        <v>1534</v>
      </c>
      <c r="BF69" s="109">
        <v>1253</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4">
        <v>296</v>
      </c>
      <c r="D70" s="118">
        <v>1217</v>
      </c>
      <c r="E70" s="113">
        <v>26.517841939</v>
      </c>
      <c r="F70" s="105">
        <v>23.417663902000001</v>
      </c>
      <c r="G70" s="105">
        <v>30.028441097000002</v>
      </c>
      <c r="H70" s="105">
        <v>9.0080802700000004E-2</v>
      </c>
      <c r="I70" s="107">
        <v>24.322103533</v>
      </c>
      <c r="J70" s="105">
        <v>21.703313716</v>
      </c>
      <c r="K70" s="105">
        <v>27.256884733</v>
      </c>
      <c r="L70" s="105">
        <v>1.1135106984000001</v>
      </c>
      <c r="M70" s="105">
        <v>0.98333112280000001</v>
      </c>
      <c r="N70" s="105">
        <v>1.2609242674000001</v>
      </c>
      <c r="O70" s="118">
        <v>322</v>
      </c>
      <c r="P70" s="118">
        <v>1229</v>
      </c>
      <c r="Q70" s="113">
        <v>28.141924566</v>
      </c>
      <c r="R70" s="105">
        <v>24.966570642000001</v>
      </c>
      <c r="S70" s="105">
        <v>31.721133416000001</v>
      </c>
      <c r="T70" s="105">
        <v>5.8477414300000002E-2</v>
      </c>
      <c r="U70" s="107">
        <v>26.200162733999999</v>
      </c>
      <c r="V70" s="105">
        <v>23.489208417</v>
      </c>
      <c r="W70" s="105">
        <v>29.223995765000002</v>
      </c>
      <c r="X70" s="105">
        <v>1.1225213785000001</v>
      </c>
      <c r="Y70" s="105">
        <v>0.99586327969999999</v>
      </c>
      <c r="Z70" s="105">
        <v>1.2652883895</v>
      </c>
      <c r="AA70" s="118">
        <v>357</v>
      </c>
      <c r="AB70" s="118">
        <v>1085</v>
      </c>
      <c r="AC70" s="113">
        <v>35.170165691000001</v>
      </c>
      <c r="AD70" s="105">
        <v>31.364906354999999</v>
      </c>
      <c r="AE70" s="105">
        <v>39.437087449000003</v>
      </c>
      <c r="AF70" s="105">
        <v>5.5552290000000001E-4</v>
      </c>
      <c r="AG70" s="107">
        <v>32.903225806000002</v>
      </c>
      <c r="AH70" s="105">
        <v>29.661158866000001</v>
      </c>
      <c r="AI70" s="105">
        <v>36.499661842999998</v>
      </c>
      <c r="AJ70" s="105">
        <v>1.2234871962</v>
      </c>
      <c r="AK70" s="105">
        <v>1.0911111898999999</v>
      </c>
      <c r="AL70" s="105">
        <v>1.3719233503999999</v>
      </c>
      <c r="AM70" s="105">
        <v>6.3773492999999997E-3</v>
      </c>
      <c r="AN70" s="105">
        <v>1.2497427320000001</v>
      </c>
      <c r="AO70" s="105">
        <v>1.0647596504000001</v>
      </c>
      <c r="AP70" s="105">
        <v>1.4668633391000001</v>
      </c>
      <c r="AQ70" s="105">
        <v>0.48602263039999999</v>
      </c>
      <c r="AR70" s="105">
        <v>1.0612449019000001</v>
      </c>
      <c r="AS70" s="105">
        <v>0.89781219999999995</v>
      </c>
      <c r="AT70" s="105">
        <v>1.254427977</v>
      </c>
      <c r="AU70" s="104" t="s">
        <v>28</v>
      </c>
      <c r="AV70" s="104" t="s">
        <v>28</v>
      </c>
      <c r="AW70" s="104">
        <v>3</v>
      </c>
      <c r="AX70" s="104" t="s">
        <v>28</v>
      </c>
      <c r="AY70" s="104" t="s">
        <v>28</v>
      </c>
      <c r="AZ70" s="104" t="s">
        <v>28</v>
      </c>
      <c r="BA70" s="104" t="s">
        <v>28</v>
      </c>
      <c r="BB70" s="104" t="s">
        <v>28</v>
      </c>
      <c r="BC70" s="114">
        <v>-3</v>
      </c>
      <c r="BD70" s="115">
        <v>296</v>
      </c>
      <c r="BE70" s="115">
        <v>322</v>
      </c>
      <c r="BF70" s="115">
        <v>357</v>
      </c>
    </row>
    <row r="71" spans="1:93" x14ac:dyDescent="0.3">
      <c r="A71" s="10"/>
      <c r="B71" t="s">
        <v>185</v>
      </c>
      <c r="C71" s="104">
        <v>2332</v>
      </c>
      <c r="D71" s="118">
        <v>12089</v>
      </c>
      <c r="E71" s="113">
        <v>20.491850469999999</v>
      </c>
      <c r="F71" s="105">
        <v>19.254113269000001</v>
      </c>
      <c r="G71" s="105">
        <v>21.809154741</v>
      </c>
      <c r="H71" s="105">
        <v>2.2741322999999998E-6</v>
      </c>
      <c r="I71" s="107">
        <v>19.290263876000001</v>
      </c>
      <c r="J71" s="105">
        <v>18.523011039</v>
      </c>
      <c r="K71" s="105">
        <v>20.089297556999998</v>
      </c>
      <c r="L71" s="105">
        <v>0.86047329120000005</v>
      </c>
      <c r="M71" s="105">
        <v>0.80849946849999998</v>
      </c>
      <c r="N71" s="105">
        <v>0.91578821480000006</v>
      </c>
      <c r="O71" s="118">
        <v>2564</v>
      </c>
      <c r="P71" s="118">
        <v>12195</v>
      </c>
      <c r="Q71" s="113">
        <v>21.561133857000002</v>
      </c>
      <c r="R71" s="105">
        <v>20.2968495</v>
      </c>
      <c r="S71" s="105">
        <v>22.904170089000001</v>
      </c>
      <c r="T71" s="105">
        <v>1.0034526E-6</v>
      </c>
      <c r="U71" s="107">
        <v>21.025010250000001</v>
      </c>
      <c r="V71" s="105">
        <v>20.226744864</v>
      </c>
      <c r="W71" s="105">
        <v>21.854779846</v>
      </c>
      <c r="X71" s="105">
        <v>0.86002766600000002</v>
      </c>
      <c r="Y71" s="105">
        <v>0.80959805809999996</v>
      </c>
      <c r="Z71" s="105">
        <v>0.91359851820000004</v>
      </c>
      <c r="AA71" s="118">
        <v>2546</v>
      </c>
      <c r="AB71" s="118">
        <v>12284</v>
      </c>
      <c r="AC71" s="113">
        <v>21.227115077000001</v>
      </c>
      <c r="AD71" s="105">
        <v>19.990583132000001</v>
      </c>
      <c r="AE71" s="105">
        <v>22.540133597000001</v>
      </c>
      <c r="AF71" s="105">
        <v>4.0878049999999998E-23</v>
      </c>
      <c r="AG71" s="107">
        <v>20.726147834999999</v>
      </c>
      <c r="AH71" s="105">
        <v>19.936506241</v>
      </c>
      <c r="AI71" s="105">
        <v>21.547065411999998</v>
      </c>
      <c r="AJ71" s="105">
        <v>0.73844131810000002</v>
      </c>
      <c r="AK71" s="105">
        <v>0.69542528520000002</v>
      </c>
      <c r="AL71" s="105">
        <v>0.78411813860000001</v>
      </c>
      <c r="AM71" s="105">
        <v>0.67907605699999996</v>
      </c>
      <c r="AN71" s="105">
        <v>0.98450829240000004</v>
      </c>
      <c r="AO71" s="105">
        <v>0.91431760230000003</v>
      </c>
      <c r="AP71" s="105">
        <v>1.0600874089000001</v>
      </c>
      <c r="AQ71" s="105">
        <v>0.1872117874</v>
      </c>
      <c r="AR71" s="105">
        <v>1.0521809091000001</v>
      </c>
      <c r="AS71" s="105">
        <v>0.97557812300000002</v>
      </c>
      <c r="AT71" s="105">
        <v>1.1347985768</v>
      </c>
      <c r="AU71" s="104">
        <v>1</v>
      </c>
      <c r="AV71" s="104">
        <v>2</v>
      </c>
      <c r="AW71" s="104">
        <v>3</v>
      </c>
      <c r="AX71" s="104" t="s">
        <v>28</v>
      </c>
      <c r="AY71" s="104" t="s">
        <v>28</v>
      </c>
      <c r="AZ71" s="104" t="s">
        <v>28</v>
      </c>
      <c r="BA71" s="104" t="s">
        <v>28</v>
      </c>
      <c r="BB71" s="104" t="s">
        <v>28</v>
      </c>
      <c r="BC71" s="114" t="s">
        <v>230</v>
      </c>
      <c r="BD71" s="115">
        <v>2332</v>
      </c>
      <c r="BE71" s="115">
        <v>2564</v>
      </c>
      <c r="BF71" s="115">
        <v>2546</v>
      </c>
    </row>
    <row r="72" spans="1:93" x14ac:dyDescent="0.3">
      <c r="A72" s="10"/>
      <c r="B72" t="s">
        <v>186</v>
      </c>
      <c r="C72" s="104">
        <v>1771</v>
      </c>
      <c r="D72" s="118">
        <v>9116</v>
      </c>
      <c r="E72" s="113">
        <v>19.648170596</v>
      </c>
      <c r="F72" s="105">
        <v>18.403370917</v>
      </c>
      <c r="G72" s="105">
        <v>20.977168232</v>
      </c>
      <c r="H72" s="105">
        <v>8.4589563000000008E-9</v>
      </c>
      <c r="I72" s="107">
        <v>19.427380429999999</v>
      </c>
      <c r="J72" s="105">
        <v>18.543326010000001</v>
      </c>
      <c r="K72" s="105">
        <v>20.353582208999999</v>
      </c>
      <c r="L72" s="105">
        <v>0.82504632970000003</v>
      </c>
      <c r="M72" s="105">
        <v>0.77277594650000003</v>
      </c>
      <c r="N72" s="105">
        <v>0.88085226930000005</v>
      </c>
      <c r="O72" s="118">
        <v>2190</v>
      </c>
      <c r="P72" s="118">
        <v>9515</v>
      </c>
      <c r="Q72" s="113">
        <v>23.120836902000001</v>
      </c>
      <c r="R72" s="105">
        <v>21.736052300000001</v>
      </c>
      <c r="S72" s="105">
        <v>24.593844901000001</v>
      </c>
      <c r="T72" s="105">
        <v>1.0203879500000001E-2</v>
      </c>
      <c r="U72" s="107">
        <v>23.016290068</v>
      </c>
      <c r="V72" s="105">
        <v>22.072232312000001</v>
      </c>
      <c r="W72" s="105">
        <v>24.000726389</v>
      </c>
      <c r="X72" s="105">
        <v>0.92224089549999999</v>
      </c>
      <c r="Y72" s="105">
        <v>0.86700478979999995</v>
      </c>
      <c r="Z72" s="105">
        <v>0.98099604439999999</v>
      </c>
      <c r="AA72" s="118">
        <v>2113</v>
      </c>
      <c r="AB72" s="118">
        <v>9486</v>
      </c>
      <c r="AC72" s="113">
        <v>22.259287559000001</v>
      </c>
      <c r="AD72" s="105">
        <v>20.92451642</v>
      </c>
      <c r="AE72" s="105">
        <v>23.679203508000001</v>
      </c>
      <c r="AF72" s="105">
        <v>5.2513409999999997E-16</v>
      </c>
      <c r="AG72" s="107">
        <v>22.274931477999999</v>
      </c>
      <c r="AH72" s="105">
        <v>21.345132936999999</v>
      </c>
      <c r="AI72" s="105">
        <v>23.245232242</v>
      </c>
      <c r="AJ72" s="105">
        <v>0.77434816669999995</v>
      </c>
      <c r="AK72" s="105">
        <v>0.72791462380000005</v>
      </c>
      <c r="AL72" s="105">
        <v>0.82374369700000005</v>
      </c>
      <c r="AM72" s="105">
        <v>0.33083740620000002</v>
      </c>
      <c r="AN72" s="105">
        <v>0.9627371039</v>
      </c>
      <c r="AO72" s="105">
        <v>0.89179886959999999</v>
      </c>
      <c r="AP72" s="105">
        <v>1.0393181275000001</v>
      </c>
      <c r="AQ72" s="105">
        <v>5.70264E-5</v>
      </c>
      <c r="AR72" s="105">
        <v>1.1767424753</v>
      </c>
      <c r="AS72" s="105">
        <v>1.0870799287999999</v>
      </c>
      <c r="AT72" s="105">
        <v>1.2738004046</v>
      </c>
      <c r="AU72" s="104">
        <v>1</v>
      </c>
      <c r="AV72" s="104" t="s">
        <v>28</v>
      </c>
      <c r="AW72" s="104">
        <v>3</v>
      </c>
      <c r="AX72" s="104" t="s">
        <v>227</v>
      </c>
      <c r="AY72" s="104" t="s">
        <v>28</v>
      </c>
      <c r="AZ72" s="104" t="s">
        <v>28</v>
      </c>
      <c r="BA72" s="104" t="s">
        <v>28</v>
      </c>
      <c r="BB72" s="104" t="s">
        <v>28</v>
      </c>
      <c r="BC72" s="114" t="s">
        <v>453</v>
      </c>
      <c r="BD72" s="115">
        <v>1771</v>
      </c>
      <c r="BE72" s="115">
        <v>2190</v>
      </c>
      <c r="BF72" s="115">
        <v>2113</v>
      </c>
    </row>
    <row r="73" spans="1:93" x14ac:dyDescent="0.3">
      <c r="A73" s="10"/>
      <c r="B73" t="s">
        <v>188</v>
      </c>
      <c r="C73" s="104">
        <v>158</v>
      </c>
      <c r="D73" s="118">
        <v>1254</v>
      </c>
      <c r="E73" s="113">
        <v>13.936277583000001</v>
      </c>
      <c r="F73" s="105">
        <v>11.834188311</v>
      </c>
      <c r="G73" s="105">
        <v>16.411757847000001</v>
      </c>
      <c r="H73" s="105">
        <v>1.337216E-10</v>
      </c>
      <c r="I73" s="107">
        <v>12.599681021</v>
      </c>
      <c r="J73" s="105">
        <v>10.780566717999999</v>
      </c>
      <c r="K73" s="105">
        <v>14.725752919</v>
      </c>
      <c r="L73" s="105">
        <v>0.58519823069999999</v>
      </c>
      <c r="M73" s="105">
        <v>0.49692940029999999</v>
      </c>
      <c r="N73" s="105">
        <v>0.68914612220000004</v>
      </c>
      <c r="O73" s="118">
        <v>124</v>
      </c>
      <c r="P73" s="118">
        <v>1243</v>
      </c>
      <c r="Q73" s="113">
        <v>10.830266658999999</v>
      </c>
      <c r="R73" s="105">
        <v>9.0236582363999993</v>
      </c>
      <c r="S73" s="105">
        <v>12.998572512000001</v>
      </c>
      <c r="T73" s="105">
        <v>1.980372E-19</v>
      </c>
      <c r="U73" s="107">
        <v>9.9758648431000001</v>
      </c>
      <c r="V73" s="105">
        <v>8.3658563182000005</v>
      </c>
      <c r="W73" s="105">
        <v>11.895719408</v>
      </c>
      <c r="X73" s="105">
        <v>0.43199624930000002</v>
      </c>
      <c r="Y73" s="105">
        <v>0.35993449059999999</v>
      </c>
      <c r="Z73" s="105">
        <v>0.51848534739999996</v>
      </c>
      <c r="AA73" s="118">
        <v>179</v>
      </c>
      <c r="AB73" s="118">
        <v>1259</v>
      </c>
      <c r="AC73" s="113">
        <v>15.333948709</v>
      </c>
      <c r="AD73" s="105">
        <v>13.145357781</v>
      </c>
      <c r="AE73" s="105">
        <v>17.886921522000002</v>
      </c>
      <c r="AF73" s="105">
        <v>1.265133E-15</v>
      </c>
      <c r="AG73" s="107">
        <v>14.217633041999999</v>
      </c>
      <c r="AH73" s="105">
        <v>12.280201993</v>
      </c>
      <c r="AI73" s="105">
        <v>16.460729997000001</v>
      </c>
      <c r="AJ73" s="105">
        <v>0.53343194559999996</v>
      </c>
      <c r="AK73" s="105">
        <v>0.45729602400000002</v>
      </c>
      <c r="AL73" s="105">
        <v>0.62224385449999997</v>
      </c>
      <c r="AM73" s="105">
        <v>3.7334699E-3</v>
      </c>
      <c r="AN73" s="105">
        <v>1.4158422125000001</v>
      </c>
      <c r="AO73" s="105">
        <v>1.1192988827999999</v>
      </c>
      <c r="AP73" s="105">
        <v>1.7909507473999999</v>
      </c>
      <c r="AQ73" s="105">
        <v>4.0530512900000003E-2</v>
      </c>
      <c r="AR73" s="105">
        <v>0.77712765080000001</v>
      </c>
      <c r="AS73" s="105">
        <v>0.61053063019999998</v>
      </c>
      <c r="AT73" s="105">
        <v>0.98918441720000005</v>
      </c>
      <c r="AU73" s="104">
        <v>1</v>
      </c>
      <c r="AV73" s="104">
        <v>2</v>
      </c>
      <c r="AW73" s="104">
        <v>3</v>
      </c>
      <c r="AX73" s="104" t="s">
        <v>28</v>
      </c>
      <c r="AY73" s="104" t="s">
        <v>228</v>
      </c>
      <c r="AZ73" s="104" t="s">
        <v>28</v>
      </c>
      <c r="BA73" s="104" t="s">
        <v>28</v>
      </c>
      <c r="BB73" s="104" t="s">
        <v>28</v>
      </c>
      <c r="BC73" s="114" t="s">
        <v>234</v>
      </c>
      <c r="BD73" s="115">
        <v>158</v>
      </c>
      <c r="BE73" s="115">
        <v>124</v>
      </c>
      <c r="BF73" s="115">
        <v>179</v>
      </c>
    </row>
    <row r="74" spans="1:93" x14ac:dyDescent="0.3">
      <c r="A74" s="10"/>
      <c r="B74" t="s">
        <v>187</v>
      </c>
      <c r="C74" s="104">
        <v>213</v>
      </c>
      <c r="D74" s="118">
        <v>1165</v>
      </c>
      <c r="E74" s="113">
        <v>19.525922439999999</v>
      </c>
      <c r="F74" s="105">
        <v>16.929754923000001</v>
      </c>
      <c r="G74" s="105">
        <v>22.520210649999999</v>
      </c>
      <c r="H74" s="105">
        <v>6.3773411000000004E-3</v>
      </c>
      <c r="I74" s="107">
        <v>18.283261802999998</v>
      </c>
      <c r="J74" s="105">
        <v>15.985650344</v>
      </c>
      <c r="K74" s="105">
        <v>20.911108084999999</v>
      </c>
      <c r="L74" s="105">
        <v>0.81991300739999995</v>
      </c>
      <c r="M74" s="105">
        <v>0.71089733740000005</v>
      </c>
      <c r="N74" s="105">
        <v>0.94564616339999996</v>
      </c>
      <c r="O74" s="118">
        <v>201</v>
      </c>
      <c r="P74" s="118">
        <v>1079</v>
      </c>
      <c r="Q74" s="113">
        <v>19.650201024000001</v>
      </c>
      <c r="R74" s="105">
        <v>16.977386829</v>
      </c>
      <c r="S74" s="105">
        <v>22.743806463999999</v>
      </c>
      <c r="T74" s="105">
        <v>1.0925785E-3</v>
      </c>
      <c r="U74" s="107">
        <v>18.628359591999999</v>
      </c>
      <c r="V74" s="105">
        <v>16.223161257000001</v>
      </c>
      <c r="W74" s="105">
        <v>21.390145581999999</v>
      </c>
      <c r="X74" s="105">
        <v>0.78380462890000002</v>
      </c>
      <c r="Y74" s="105">
        <v>0.67719176849999996</v>
      </c>
      <c r="Z74" s="105">
        <v>0.907201955</v>
      </c>
      <c r="AA74" s="118">
        <v>168</v>
      </c>
      <c r="AB74" s="118">
        <v>997</v>
      </c>
      <c r="AC74" s="113">
        <v>17.465342736</v>
      </c>
      <c r="AD74" s="105">
        <v>14.906182123000001</v>
      </c>
      <c r="AE74" s="105">
        <v>20.463871592</v>
      </c>
      <c r="AF74" s="105">
        <v>7.1041090000000001E-10</v>
      </c>
      <c r="AG74" s="107">
        <v>16.850551655</v>
      </c>
      <c r="AH74" s="105">
        <v>14.485800462</v>
      </c>
      <c r="AI74" s="105">
        <v>19.601339381999999</v>
      </c>
      <c r="AJ74" s="105">
        <v>0.60757812180000004</v>
      </c>
      <c r="AK74" s="105">
        <v>0.51855095399999995</v>
      </c>
      <c r="AL74" s="105">
        <v>0.71188987560000005</v>
      </c>
      <c r="AM74" s="105">
        <v>0.2745302738</v>
      </c>
      <c r="AN74" s="105">
        <v>0.88881242049999998</v>
      </c>
      <c r="AO74" s="105">
        <v>0.7194331987</v>
      </c>
      <c r="AP74" s="105">
        <v>1.0980693137999999</v>
      </c>
      <c r="AQ74" s="105">
        <v>0.95036814300000005</v>
      </c>
      <c r="AR74" s="105">
        <v>1.0063647997</v>
      </c>
      <c r="AS74" s="105">
        <v>0.82412251150000004</v>
      </c>
      <c r="AT74" s="105">
        <v>1.2289072266000001</v>
      </c>
      <c r="AU74" s="104" t="s">
        <v>28</v>
      </c>
      <c r="AV74" s="104">
        <v>2</v>
      </c>
      <c r="AW74" s="104">
        <v>3</v>
      </c>
      <c r="AX74" s="104" t="s">
        <v>28</v>
      </c>
      <c r="AY74" s="104" t="s">
        <v>28</v>
      </c>
      <c r="AZ74" s="104" t="s">
        <v>28</v>
      </c>
      <c r="BA74" s="104" t="s">
        <v>28</v>
      </c>
      <c r="BB74" s="104" t="s">
        <v>28</v>
      </c>
      <c r="BC74" s="114" t="s">
        <v>231</v>
      </c>
      <c r="BD74" s="115">
        <v>213</v>
      </c>
      <c r="BE74" s="115">
        <v>201</v>
      </c>
      <c r="BF74" s="115">
        <v>168</v>
      </c>
    </row>
    <row r="75" spans="1:93" x14ac:dyDescent="0.3">
      <c r="A75" s="10"/>
      <c r="B75" t="s">
        <v>189</v>
      </c>
      <c r="C75" s="104">
        <v>249</v>
      </c>
      <c r="D75" s="118">
        <v>1236</v>
      </c>
      <c r="E75" s="113">
        <v>21.470586287</v>
      </c>
      <c r="F75" s="105">
        <v>18.792067200000002</v>
      </c>
      <c r="G75" s="105">
        <v>24.530886922000001</v>
      </c>
      <c r="H75" s="105">
        <v>0.12748600970000001</v>
      </c>
      <c r="I75" s="107">
        <v>20.145631068</v>
      </c>
      <c r="J75" s="105">
        <v>17.792548992</v>
      </c>
      <c r="K75" s="105">
        <v>22.809910558999999</v>
      </c>
      <c r="L75" s="105">
        <v>0.90157138680000004</v>
      </c>
      <c r="M75" s="105">
        <v>0.78909769210000003</v>
      </c>
      <c r="N75" s="105">
        <v>1.0300764705000001</v>
      </c>
      <c r="O75" s="118">
        <v>262</v>
      </c>
      <c r="P75" s="118">
        <v>1339</v>
      </c>
      <c r="Q75" s="113">
        <v>20.905623737999999</v>
      </c>
      <c r="R75" s="105">
        <v>18.354235191000001</v>
      </c>
      <c r="S75" s="105">
        <v>23.811676124000002</v>
      </c>
      <c r="T75" s="105">
        <v>6.2271386999999999E-3</v>
      </c>
      <c r="U75" s="107">
        <v>19.566840926000001</v>
      </c>
      <c r="V75" s="105">
        <v>17.335377656999999</v>
      </c>
      <c r="W75" s="105">
        <v>22.085545027999999</v>
      </c>
      <c r="X75" s="105">
        <v>0.83388076470000005</v>
      </c>
      <c r="Y75" s="105">
        <v>0.73211131460000001</v>
      </c>
      <c r="Z75" s="105">
        <v>0.94979699930000006</v>
      </c>
      <c r="AA75" s="118">
        <v>232</v>
      </c>
      <c r="AB75" s="118">
        <v>1313</v>
      </c>
      <c r="AC75" s="113">
        <v>18.990967778000002</v>
      </c>
      <c r="AD75" s="105">
        <v>16.559157934000002</v>
      </c>
      <c r="AE75" s="105">
        <v>21.779903216000001</v>
      </c>
      <c r="AF75" s="105">
        <v>3.0415529999999998E-9</v>
      </c>
      <c r="AG75" s="107">
        <v>17.669459254</v>
      </c>
      <c r="AH75" s="105">
        <v>15.535997392000001</v>
      </c>
      <c r="AI75" s="105">
        <v>20.095896158999999</v>
      </c>
      <c r="AJ75" s="105">
        <v>0.66065102229999995</v>
      </c>
      <c r="AK75" s="105">
        <v>0.57605408769999999</v>
      </c>
      <c r="AL75" s="105">
        <v>0.75767151489999995</v>
      </c>
      <c r="AM75" s="105">
        <v>0.30677665139999999</v>
      </c>
      <c r="AN75" s="105">
        <v>0.90841431070000001</v>
      </c>
      <c r="AO75" s="105">
        <v>0.75558406389999999</v>
      </c>
      <c r="AP75" s="105">
        <v>1.0921571792</v>
      </c>
      <c r="AQ75" s="105">
        <v>0.77316024250000004</v>
      </c>
      <c r="AR75" s="105">
        <v>0.97368667340000004</v>
      </c>
      <c r="AS75" s="105">
        <v>0.81222002169999996</v>
      </c>
      <c r="AT75" s="105">
        <v>1.1672523610000001</v>
      </c>
      <c r="AU75" s="104" t="s">
        <v>28</v>
      </c>
      <c r="AV75" s="104" t="s">
        <v>28</v>
      </c>
      <c r="AW75" s="104">
        <v>3</v>
      </c>
      <c r="AX75" s="104" t="s">
        <v>28</v>
      </c>
      <c r="AY75" s="104" t="s">
        <v>28</v>
      </c>
      <c r="AZ75" s="104" t="s">
        <v>28</v>
      </c>
      <c r="BA75" s="104" t="s">
        <v>28</v>
      </c>
      <c r="BB75" s="104" t="s">
        <v>28</v>
      </c>
      <c r="BC75" s="114">
        <v>-3</v>
      </c>
      <c r="BD75" s="115">
        <v>249</v>
      </c>
      <c r="BE75" s="115">
        <v>262</v>
      </c>
      <c r="BF75" s="115">
        <v>232</v>
      </c>
      <c r="BQ75" s="52"/>
      <c r="CC75" s="4"/>
      <c r="CO75" s="4"/>
    </row>
    <row r="76" spans="1:93" x14ac:dyDescent="0.3">
      <c r="A76" s="10"/>
      <c r="B76" t="s">
        <v>190</v>
      </c>
      <c r="C76" s="104">
        <v>475</v>
      </c>
      <c r="D76" s="118">
        <v>3398</v>
      </c>
      <c r="E76" s="113">
        <v>15.483567580000001</v>
      </c>
      <c r="F76" s="105">
        <v>13.977271882</v>
      </c>
      <c r="G76" s="105">
        <v>17.152193004000001</v>
      </c>
      <c r="H76" s="105">
        <v>1.6575239999999999E-16</v>
      </c>
      <c r="I76" s="107">
        <v>13.978811065</v>
      </c>
      <c r="J76" s="105">
        <v>12.776574444</v>
      </c>
      <c r="K76" s="105">
        <v>15.294174480000001</v>
      </c>
      <c r="L76" s="105">
        <v>0.65017048479999995</v>
      </c>
      <c r="M76" s="105">
        <v>0.58691962230000005</v>
      </c>
      <c r="N76" s="105">
        <v>0.72023773489999998</v>
      </c>
      <c r="O76" s="118">
        <v>501</v>
      </c>
      <c r="P76" s="118">
        <v>3664</v>
      </c>
      <c r="Q76" s="113">
        <v>14.92077171</v>
      </c>
      <c r="R76" s="105">
        <v>13.500958912</v>
      </c>
      <c r="S76" s="105">
        <v>16.489897485</v>
      </c>
      <c r="T76" s="105">
        <v>2.658736E-24</v>
      </c>
      <c r="U76" s="107">
        <v>13.673580786</v>
      </c>
      <c r="V76" s="105">
        <v>12.52718181</v>
      </c>
      <c r="W76" s="105">
        <v>14.924890079000001</v>
      </c>
      <c r="X76" s="105">
        <v>0.59515777569999995</v>
      </c>
      <c r="Y76" s="105">
        <v>0.53852446990000002</v>
      </c>
      <c r="Z76" s="105">
        <v>0.65774685789999998</v>
      </c>
      <c r="AA76" s="118">
        <v>478</v>
      </c>
      <c r="AB76" s="118">
        <v>4157</v>
      </c>
      <c r="AC76" s="113">
        <v>12.536422897</v>
      </c>
      <c r="AD76" s="105">
        <v>11.326298333</v>
      </c>
      <c r="AE76" s="105">
        <v>13.875839612</v>
      </c>
      <c r="AF76" s="105">
        <v>8.8624789999999996E-58</v>
      </c>
      <c r="AG76" s="107">
        <v>11.49867693</v>
      </c>
      <c r="AH76" s="105">
        <v>10.512713279</v>
      </c>
      <c r="AI76" s="105">
        <v>12.577111887999999</v>
      </c>
      <c r="AJ76" s="105">
        <v>0.43611261420000003</v>
      </c>
      <c r="AK76" s="105">
        <v>0.39401523189999998</v>
      </c>
      <c r="AL76" s="105">
        <v>0.48270776570000001</v>
      </c>
      <c r="AM76" s="105">
        <v>1.2145044799999999E-2</v>
      </c>
      <c r="AN76" s="105">
        <v>0.84019936380000004</v>
      </c>
      <c r="AO76" s="105">
        <v>0.73330725809999997</v>
      </c>
      <c r="AP76" s="105">
        <v>0.96267282649999997</v>
      </c>
      <c r="AQ76" s="105">
        <v>0.59515617109999996</v>
      </c>
      <c r="AR76" s="105">
        <v>0.96365205450000002</v>
      </c>
      <c r="AS76" s="105">
        <v>0.84064170279999995</v>
      </c>
      <c r="AT76" s="105">
        <v>1.1046624016</v>
      </c>
      <c r="AU76" s="104">
        <v>1</v>
      </c>
      <c r="AV76" s="104">
        <v>2</v>
      </c>
      <c r="AW76" s="104">
        <v>3</v>
      </c>
      <c r="AX76" s="104" t="s">
        <v>28</v>
      </c>
      <c r="AY76" s="104" t="s">
        <v>28</v>
      </c>
      <c r="AZ76" s="104" t="s">
        <v>28</v>
      </c>
      <c r="BA76" s="104" t="s">
        <v>28</v>
      </c>
      <c r="BB76" s="104" t="s">
        <v>28</v>
      </c>
      <c r="BC76" s="114" t="s">
        <v>230</v>
      </c>
      <c r="BD76" s="115">
        <v>475</v>
      </c>
      <c r="BE76" s="115">
        <v>501</v>
      </c>
      <c r="BF76" s="115">
        <v>478</v>
      </c>
      <c r="BQ76" s="52"/>
      <c r="CC76" s="4"/>
      <c r="CO76" s="4"/>
    </row>
    <row r="77" spans="1:93" x14ac:dyDescent="0.3">
      <c r="A77" s="10"/>
      <c r="B77" t="s">
        <v>193</v>
      </c>
      <c r="C77" s="104">
        <v>642</v>
      </c>
      <c r="D77" s="118">
        <v>4029</v>
      </c>
      <c r="E77" s="113">
        <v>17.305229204</v>
      </c>
      <c r="F77" s="105">
        <v>15.796254404000001</v>
      </c>
      <c r="G77" s="105">
        <v>18.958352414</v>
      </c>
      <c r="H77" s="105">
        <v>6.9277789999999996E-12</v>
      </c>
      <c r="I77" s="107">
        <v>15.934475056</v>
      </c>
      <c r="J77" s="105">
        <v>14.748352714999999</v>
      </c>
      <c r="K77" s="105">
        <v>17.215990166000001</v>
      </c>
      <c r="L77" s="105">
        <v>0.72666387789999998</v>
      </c>
      <c r="M77" s="105">
        <v>0.66330051720000005</v>
      </c>
      <c r="N77" s="105">
        <v>0.79608017450000002</v>
      </c>
      <c r="O77" s="118">
        <v>843</v>
      </c>
      <c r="P77" s="118">
        <v>4285</v>
      </c>
      <c r="Q77" s="113">
        <v>21.253944138000001</v>
      </c>
      <c r="R77" s="105">
        <v>19.569358751999999</v>
      </c>
      <c r="S77" s="105">
        <v>23.083543367000001</v>
      </c>
      <c r="T77" s="105">
        <v>8.8700899999999996E-5</v>
      </c>
      <c r="U77" s="107">
        <v>19.673278880000002</v>
      </c>
      <c r="V77" s="105">
        <v>18.389071860000001</v>
      </c>
      <c r="W77" s="105">
        <v>21.047168928000001</v>
      </c>
      <c r="X77" s="105">
        <v>0.84777452289999999</v>
      </c>
      <c r="Y77" s="105">
        <v>0.78058000299999997</v>
      </c>
      <c r="Z77" s="105">
        <v>0.92075333589999997</v>
      </c>
      <c r="AA77" s="118">
        <v>801</v>
      </c>
      <c r="AB77" s="118">
        <v>4653</v>
      </c>
      <c r="AC77" s="113">
        <v>18.371870152</v>
      </c>
      <c r="AD77" s="105">
        <v>16.897022239999998</v>
      </c>
      <c r="AE77" s="105">
        <v>19.975449406999999</v>
      </c>
      <c r="AF77" s="105">
        <v>1.01216E-25</v>
      </c>
      <c r="AG77" s="107">
        <v>17.214700192999999</v>
      </c>
      <c r="AH77" s="105">
        <v>16.062891870000001</v>
      </c>
      <c r="AI77" s="105">
        <v>18.449100270999999</v>
      </c>
      <c r="AJ77" s="105">
        <v>0.63911407470000003</v>
      </c>
      <c r="AK77" s="105">
        <v>0.58780759090000001</v>
      </c>
      <c r="AL77" s="105">
        <v>0.69489881860000002</v>
      </c>
      <c r="AM77" s="105">
        <v>9.2341088999999994E-3</v>
      </c>
      <c r="AN77" s="105">
        <v>0.86439815750000004</v>
      </c>
      <c r="AO77" s="105">
        <v>0.77458034490000005</v>
      </c>
      <c r="AP77" s="105">
        <v>0.96463095099999996</v>
      </c>
      <c r="AQ77" s="105">
        <v>4.8248220000000002E-4</v>
      </c>
      <c r="AR77" s="105">
        <v>1.2281804468999999</v>
      </c>
      <c r="AS77" s="105">
        <v>1.0943023485000001</v>
      </c>
      <c r="AT77" s="105">
        <v>1.3784373324000001</v>
      </c>
      <c r="AU77" s="104">
        <v>1</v>
      </c>
      <c r="AV77" s="104">
        <v>2</v>
      </c>
      <c r="AW77" s="104">
        <v>3</v>
      </c>
      <c r="AX77" s="104" t="s">
        <v>227</v>
      </c>
      <c r="AY77" s="104" t="s">
        <v>28</v>
      </c>
      <c r="AZ77" s="104" t="s">
        <v>28</v>
      </c>
      <c r="BA77" s="104" t="s">
        <v>28</v>
      </c>
      <c r="BB77" s="104" t="s">
        <v>28</v>
      </c>
      <c r="BC77" s="114" t="s">
        <v>229</v>
      </c>
      <c r="BD77" s="115">
        <v>642</v>
      </c>
      <c r="BE77" s="115">
        <v>843</v>
      </c>
      <c r="BF77" s="115">
        <v>801</v>
      </c>
    </row>
    <row r="78" spans="1:93" x14ac:dyDescent="0.3">
      <c r="A78" s="10"/>
      <c r="B78" t="s">
        <v>191</v>
      </c>
      <c r="C78" s="104">
        <v>400</v>
      </c>
      <c r="D78" s="118">
        <v>2865</v>
      </c>
      <c r="E78" s="113">
        <v>15.426344155000001</v>
      </c>
      <c r="F78" s="105">
        <v>13.826706643</v>
      </c>
      <c r="G78" s="105">
        <v>17.211046716999999</v>
      </c>
      <c r="H78" s="105">
        <v>7.6015700000000002E-15</v>
      </c>
      <c r="I78" s="107">
        <v>13.961605584999999</v>
      </c>
      <c r="J78" s="105">
        <v>12.658297192999999</v>
      </c>
      <c r="K78" s="105">
        <v>15.399103650000001</v>
      </c>
      <c r="L78" s="105">
        <v>0.64776761599999999</v>
      </c>
      <c r="M78" s="105">
        <v>0.58059723740000002</v>
      </c>
      <c r="N78" s="105">
        <v>0.72270906109999999</v>
      </c>
      <c r="O78" s="118">
        <v>450</v>
      </c>
      <c r="P78" s="118">
        <v>3050</v>
      </c>
      <c r="Q78" s="113">
        <v>16.100649716</v>
      </c>
      <c r="R78" s="105">
        <v>14.507748574000001</v>
      </c>
      <c r="S78" s="105">
        <v>17.868445951999998</v>
      </c>
      <c r="T78" s="105">
        <v>8.0022079999999999E-17</v>
      </c>
      <c r="U78" s="107">
        <v>14.754098361</v>
      </c>
      <c r="V78" s="105">
        <v>13.451993502000001</v>
      </c>
      <c r="W78" s="105">
        <v>16.182242312</v>
      </c>
      <c r="X78" s="105">
        <v>0.64222059409999999</v>
      </c>
      <c r="Y78" s="105">
        <v>0.57868316330000003</v>
      </c>
      <c r="Z78" s="105">
        <v>0.71273421739999998</v>
      </c>
      <c r="AA78" s="118">
        <v>479</v>
      </c>
      <c r="AB78" s="118">
        <v>3239</v>
      </c>
      <c r="AC78" s="113">
        <v>16.17854449</v>
      </c>
      <c r="AD78" s="105">
        <v>14.618287498000001</v>
      </c>
      <c r="AE78" s="105">
        <v>17.905332744999999</v>
      </c>
      <c r="AF78" s="105">
        <v>1.1332030000000001E-28</v>
      </c>
      <c r="AG78" s="107">
        <v>14.788514974</v>
      </c>
      <c r="AH78" s="105">
        <v>13.521727336</v>
      </c>
      <c r="AI78" s="105">
        <v>16.173982043999999</v>
      </c>
      <c r="AJ78" s="105">
        <v>0.56281344280000001</v>
      </c>
      <c r="AK78" s="105">
        <v>0.50853577829999996</v>
      </c>
      <c r="AL78" s="105">
        <v>0.62288433750000005</v>
      </c>
      <c r="AM78" s="105">
        <v>0.94578510819999995</v>
      </c>
      <c r="AN78" s="105">
        <v>1.0048379894999999</v>
      </c>
      <c r="AO78" s="105">
        <v>0.87434393740000005</v>
      </c>
      <c r="AP78" s="105">
        <v>1.1548080131</v>
      </c>
      <c r="AQ78" s="105">
        <v>0.56296524709999995</v>
      </c>
      <c r="AR78" s="105">
        <v>1.0437113003</v>
      </c>
      <c r="AS78" s="105">
        <v>0.90286665799999999</v>
      </c>
      <c r="AT78" s="105">
        <v>1.2065273080000001</v>
      </c>
      <c r="AU78" s="104">
        <v>1</v>
      </c>
      <c r="AV78" s="104">
        <v>2</v>
      </c>
      <c r="AW78" s="104">
        <v>3</v>
      </c>
      <c r="AX78" s="104" t="s">
        <v>28</v>
      </c>
      <c r="AY78" s="104" t="s">
        <v>28</v>
      </c>
      <c r="AZ78" s="104" t="s">
        <v>28</v>
      </c>
      <c r="BA78" s="104" t="s">
        <v>28</v>
      </c>
      <c r="BB78" s="104" t="s">
        <v>28</v>
      </c>
      <c r="BC78" s="114" t="s">
        <v>230</v>
      </c>
      <c r="BD78" s="115">
        <v>400</v>
      </c>
      <c r="BE78" s="115">
        <v>450</v>
      </c>
      <c r="BF78" s="115">
        <v>479</v>
      </c>
      <c r="BQ78" s="52"/>
      <c r="CO78" s="4"/>
    </row>
    <row r="79" spans="1:93" x14ac:dyDescent="0.3">
      <c r="A79" s="10"/>
      <c r="B79" t="s">
        <v>192</v>
      </c>
      <c r="C79" s="104">
        <v>489</v>
      </c>
      <c r="D79" s="118">
        <v>2992</v>
      </c>
      <c r="E79" s="113">
        <v>18.045833432999999</v>
      </c>
      <c r="F79" s="105">
        <v>16.309441653</v>
      </c>
      <c r="G79" s="105">
        <v>19.967090916</v>
      </c>
      <c r="H79" s="105">
        <v>7.7119270999999994E-8</v>
      </c>
      <c r="I79" s="107">
        <v>16.343582888</v>
      </c>
      <c r="J79" s="105">
        <v>14.957348256</v>
      </c>
      <c r="K79" s="105">
        <v>17.858292595000002</v>
      </c>
      <c r="L79" s="105">
        <v>0.75776259000000001</v>
      </c>
      <c r="M79" s="105">
        <v>0.684849763</v>
      </c>
      <c r="N79" s="105">
        <v>0.83843811280000002</v>
      </c>
      <c r="O79" s="118">
        <v>395</v>
      </c>
      <c r="P79" s="118">
        <v>3135</v>
      </c>
      <c r="Q79" s="113">
        <v>13.685696519</v>
      </c>
      <c r="R79" s="105">
        <v>12.262737812999999</v>
      </c>
      <c r="S79" s="105">
        <v>15.273774263</v>
      </c>
      <c r="T79" s="105">
        <v>3.1984780000000001E-27</v>
      </c>
      <c r="U79" s="107">
        <v>12.599681021</v>
      </c>
      <c r="V79" s="105">
        <v>11.416446684</v>
      </c>
      <c r="W79" s="105">
        <v>13.905549268</v>
      </c>
      <c r="X79" s="105">
        <v>0.54589325919999998</v>
      </c>
      <c r="Y79" s="105">
        <v>0.48913446989999998</v>
      </c>
      <c r="Z79" s="105">
        <v>0.60923829500000004</v>
      </c>
      <c r="AA79" s="118">
        <v>404</v>
      </c>
      <c r="AB79" s="118">
        <v>3357</v>
      </c>
      <c r="AC79" s="113">
        <v>13.123199534999999</v>
      </c>
      <c r="AD79" s="105">
        <v>11.772872294000001</v>
      </c>
      <c r="AE79" s="105">
        <v>14.628406877</v>
      </c>
      <c r="AF79" s="105">
        <v>1.779034E-45</v>
      </c>
      <c r="AG79" s="107">
        <v>12.034554662</v>
      </c>
      <c r="AH79" s="105">
        <v>10.916443321999999</v>
      </c>
      <c r="AI79" s="105">
        <v>13.267188006</v>
      </c>
      <c r="AJ79" s="105">
        <v>0.45652519089999999</v>
      </c>
      <c r="AK79" s="105">
        <v>0.40955048779999997</v>
      </c>
      <c r="AL79" s="105">
        <v>0.50888780769999997</v>
      </c>
      <c r="AM79" s="105">
        <v>0.57965349919999998</v>
      </c>
      <c r="AN79" s="105">
        <v>0.95889891439999997</v>
      </c>
      <c r="AO79" s="105">
        <v>0.82656171450000004</v>
      </c>
      <c r="AP79" s="105">
        <v>1.1124240476</v>
      </c>
      <c r="AQ79" s="105">
        <v>1.5114109999999999E-4</v>
      </c>
      <c r="AR79" s="105">
        <v>0.75838539520000003</v>
      </c>
      <c r="AS79" s="105">
        <v>0.65729877059999997</v>
      </c>
      <c r="AT79" s="105">
        <v>0.8750182312</v>
      </c>
      <c r="AU79" s="104">
        <v>1</v>
      </c>
      <c r="AV79" s="104">
        <v>2</v>
      </c>
      <c r="AW79" s="104">
        <v>3</v>
      </c>
      <c r="AX79" s="104" t="s">
        <v>227</v>
      </c>
      <c r="AY79" s="104" t="s">
        <v>28</v>
      </c>
      <c r="AZ79" s="104" t="s">
        <v>28</v>
      </c>
      <c r="BA79" s="104" t="s">
        <v>28</v>
      </c>
      <c r="BB79" s="104" t="s">
        <v>28</v>
      </c>
      <c r="BC79" s="114" t="s">
        <v>229</v>
      </c>
      <c r="BD79" s="115">
        <v>489</v>
      </c>
      <c r="BE79" s="115">
        <v>395</v>
      </c>
      <c r="BF79" s="115">
        <v>404</v>
      </c>
      <c r="BQ79" s="52"/>
      <c r="CC79" s="4"/>
      <c r="CO79" s="4"/>
    </row>
    <row r="80" spans="1:93" x14ac:dyDescent="0.3">
      <c r="A80" s="10"/>
      <c r="B80" t="s">
        <v>148</v>
      </c>
      <c r="C80" s="104">
        <v>316</v>
      </c>
      <c r="D80" s="118">
        <v>2452</v>
      </c>
      <c r="E80" s="113">
        <v>14.47105681</v>
      </c>
      <c r="F80" s="105">
        <v>12.823330479999999</v>
      </c>
      <c r="G80" s="105">
        <v>16.330506767999999</v>
      </c>
      <c r="H80" s="105">
        <v>6.6506380000000001E-16</v>
      </c>
      <c r="I80" s="107">
        <v>12.887438825</v>
      </c>
      <c r="J80" s="105">
        <v>11.542045683</v>
      </c>
      <c r="K80" s="105">
        <v>14.389657089</v>
      </c>
      <c r="L80" s="105">
        <v>0.60765414520000005</v>
      </c>
      <c r="M80" s="105">
        <v>0.538464469</v>
      </c>
      <c r="N80" s="105">
        <v>0.68573430820000003</v>
      </c>
      <c r="O80" s="118">
        <v>316</v>
      </c>
      <c r="P80" s="118">
        <v>2531</v>
      </c>
      <c r="Q80" s="113">
        <v>13.885083074000001</v>
      </c>
      <c r="R80" s="105">
        <v>12.306927002</v>
      </c>
      <c r="S80" s="105">
        <v>15.665611075999999</v>
      </c>
      <c r="T80" s="105">
        <v>8.1157189999999997E-22</v>
      </c>
      <c r="U80" s="107">
        <v>12.485183722</v>
      </c>
      <c r="V80" s="105">
        <v>11.181784281000001</v>
      </c>
      <c r="W80" s="105">
        <v>13.940513308</v>
      </c>
      <c r="X80" s="105">
        <v>0.55384636389999997</v>
      </c>
      <c r="Y80" s="105">
        <v>0.49089708250000003</v>
      </c>
      <c r="Z80" s="105">
        <v>0.62486783020000003</v>
      </c>
      <c r="AA80" s="118">
        <v>267</v>
      </c>
      <c r="AB80" s="118">
        <v>2584</v>
      </c>
      <c r="AC80" s="113">
        <v>11.330728003999999</v>
      </c>
      <c r="AD80" s="105">
        <v>9.9575085690999998</v>
      </c>
      <c r="AE80" s="105">
        <v>12.893325294</v>
      </c>
      <c r="AF80" s="105">
        <v>2.708891E-45</v>
      </c>
      <c r="AG80" s="107">
        <v>10.332817337</v>
      </c>
      <c r="AH80" s="105">
        <v>9.1648648198</v>
      </c>
      <c r="AI80" s="105">
        <v>11.649611449</v>
      </c>
      <c r="AJ80" s="105">
        <v>0.39416932970000002</v>
      </c>
      <c r="AK80" s="105">
        <v>0.3463982612</v>
      </c>
      <c r="AL80" s="105">
        <v>0.44852840760000001</v>
      </c>
      <c r="AM80" s="105">
        <v>2.0260055400000001E-2</v>
      </c>
      <c r="AN80" s="105">
        <v>0.81603602539999998</v>
      </c>
      <c r="AO80" s="105">
        <v>0.68733490139999998</v>
      </c>
      <c r="AP80" s="105">
        <v>0.96883599740000004</v>
      </c>
      <c r="AQ80" s="105">
        <v>0.62418427629999995</v>
      </c>
      <c r="AR80" s="105">
        <v>0.95950719120000005</v>
      </c>
      <c r="AS80" s="105">
        <v>0.81326494969999996</v>
      </c>
      <c r="AT80" s="105">
        <v>1.1320468813</v>
      </c>
      <c r="AU80" s="104">
        <v>1</v>
      </c>
      <c r="AV80" s="104">
        <v>2</v>
      </c>
      <c r="AW80" s="104">
        <v>3</v>
      </c>
      <c r="AX80" s="104" t="s">
        <v>28</v>
      </c>
      <c r="AY80" s="104" t="s">
        <v>28</v>
      </c>
      <c r="AZ80" s="104" t="s">
        <v>28</v>
      </c>
      <c r="BA80" s="104" t="s">
        <v>28</v>
      </c>
      <c r="BB80" s="104" t="s">
        <v>28</v>
      </c>
      <c r="BC80" s="114" t="s">
        <v>230</v>
      </c>
      <c r="BD80" s="115">
        <v>316</v>
      </c>
      <c r="BE80" s="115">
        <v>316</v>
      </c>
      <c r="BF80" s="115">
        <v>267</v>
      </c>
    </row>
    <row r="81" spans="1:93" x14ac:dyDescent="0.3">
      <c r="A81" s="10"/>
      <c r="B81" t="s">
        <v>195</v>
      </c>
      <c r="C81" s="104">
        <v>121</v>
      </c>
      <c r="D81" s="118">
        <v>1195</v>
      </c>
      <c r="E81" s="113">
        <v>11.250509886</v>
      </c>
      <c r="F81" s="105">
        <v>9.3470956451999996</v>
      </c>
      <c r="G81" s="105">
        <v>13.541529636</v>
      </c>
      <c r="H81" s="105">
        <v>2.1969250000000001E-15</v>
      </c>
      <c r="I81" s="107">
        <v>10.125523013</v>
      </c>
      <c r="J81" s="105">
        <v>8.4729668363999995</v>
      </c>
      <c r="K81" s="105">
        <v>12.100391546000001</v>
      </c>
      <c r="L81" s="105">
        <v>0.4724201596</v>
      </c>
      <c r="M81" s="105">
        <v>0.39249389239999999</v>
      </c>
      <c r="N81" s="105">
        <v>0.56862236970000002</v>
      </c>
      <c r="O81" s="118">
        <v>207</v>
      </c>
      <c r="P81" s="118">
        <v>1358</v>
      </c>
      <c r="Q81" s="113">
        <v>16.906780167000001</v>
      </c>
      <c r="R81" s="105">
        <v>14.619451547000001</v>
      </c>
      <c r="S81" s="105">
        <v>19.551979410000001</v>
      </c>
      <c r="T81" s="105">
        <v>1.0842097E-7</v>
      </c>
      <c r="U81" s="107">
        <v>15.243004418</v>
      </c>
      <c r="V81" s="105">
        <v>13.301725414</v>
      </c>
      <c r="W81" s="105">
        <v>17.467597357999999</v>
      </c>
      <c r="X81" s="105">
        <v>0.6743754193</v>
      </c>
      <c r="Y81" s="105">
        <v>0.58313875670000004</v>
      </c>
      <c r="Z81" s="105">
        <v>0.77988677809999996</v>
      </c>
      <c r="AA81" s="118">
        <v>190</v>
      </c>
      <c r="AB81" s="118">
        <v>1449</v>
      </c>
      <c r="AC81" s="113">
        <v>14.4704801</v>
      </c>
      <c r="AD81" s="105">
        <v>12.447877148</v>
      </c>
      <c r="AE81" s="105">
        <v>16.821727258999999</v>
      </c>
      <c r="AF81" s="105">
        <v>4.0655650000000002E-19</v>
      </c>
      <c r="AG81" s="107">
        <v>13.112491372999999</v>
      </c>
      <c r="AH81" s="105">
        <v>11.37450655</v>
      </c>
      <c r="AI81" s="105">
        <v>15.1160342</v>
      </c>
      <c r="AJ81" s="105">
        <v>0.50339390719999999</v>
      </c>
      <c r="AK81" s="105">
        <v>0.43303231619999999</v>
      </c>
      <c r="AL81" s="105">
        <v>0.58518825590000001</v>
      </c>
      <c r="AM81" s="105">
        <v>0.13674590950000001</v>
      </c>
      <c r="AN81" s="105">
        <v>0.85589804540000003</v>
      </c>
      <c r="AO81" s="105">
        <v>0.69728578900000004</v>
      </c>
      <c r="AP81" s="105">
        <v>1.0505899815999999</v>
      </c>
      <c r="AQ81" s="105">
        <v>5.6823829999999998E-4</v>
      </c>
      <c r="AR81" s="105">
        <v>1.502756794</v>
      </c>
      <c r="AS81" s="105">
        <v>1.1920390650999999</v>
      </c>
      <c r="AT81" s="105">
        <v>1.8944664216</v>
      </c>
      <c r="AU81" s="104">
        <v>1</v>
      </c>
      <c r="AV81" s="104">
        <v>2</v>
      </c>
      <c r="AW81" s="104">
        <v>3</v>
      </c>
      <c r="AX81" s="104" t="s">
        <v>227</v>
      </c>
      <c r="AY81" s="104" t="s">
        <v>28</v>
      </c>
      <c r="AZ81" s="104" t="s">
        <v>28</v>
      </c>
      <c r="BA81" s="104" t="s">
        <v>28</v>
      </c>
      <c r="BB81" s="104" t="s">
        <v>28</v>
      </c>
      <c r="BC81" s="114" t="s">
        <v>229</v>
      </c>
      <c r="BD81" s="115">
        <v>121</v>
      </c>
      <c r="BE81" s="115">
        <v>207</v>
      </c>
      <c r="BF81" s="115">
        <v>190</v>
      </c>
      <c r="BQ81" s="52"/>
      <c r="CC81" s="4"/>
      <c r="CO81" s="4"/>
    </row>
    <row r="82" spans="1:93" x14ac:dyDescent="0.3">
      <c r="A82" s="10"/>
      <c r="B82" t="s">
        <v>194</v>
      </c>
      <c r="C82" s="104">
        <v>935</v>
      </c>
      <c r="D82" s="118">
        <v>5573</v>
      </c>
      <c r="E82" s="113">
        <v>19.060278432</v>
      </c>
      <c r="F82" s="105">
        <v>17.584967406000001</v>
      </c>
      <c r="G82" s="105">
        <v>20.65936237</v>
      </c>
      <c r="H82" s="105">
        <v>6.0329068999999996E-8</v>
      </c>
      <c r="I82" s="107">
        <v>16.777319217999999</v>
      </c>
      <c r="J82" s="105">
        <v>15.735672227</v>
      </c>
      <c r="K82" s="105">
        <v>17.887919629999999</v>
      </c>
      <c r="L82" s="105">
        <v>0.80036014990000004</v>
      </c>
      <c r="M82" s="105">
        <v>0.7384103648</v>
      </c>
      <c r="N82" s="105">
        <v>0.86750728340000005</v>
      </c>
      <c r="O82" s="118">
        <v>1522</v>
      </c>
      <c r="P82" s="118">
        <v>6293</v>
      </c>
      <c r="Q82" s="113">
        <v>27.219177393999999</v>
      </c>
      <c r="R82" s="105">
        <v>25.390238568000001</v>
      </c>
      <c r="S82" s="105">
        <v>29.179860441999999</v>
      </c>
      <c r="T82" s="105">
        <v>2.0486980599999999E-2</v>
      </c>
      <c r="U82" s="107">
        <v>24.185603051000001</v>
      </c>
      <c r="V82" s="105">
        <v>23.000560069999999</v>
      </c>
      <c r="W82" s="105">
        <v>25.431702234999999</v>
      </c>
      <c r="X82" s="105">
        <v>1.0857149609000001</v>
      </c>
      <c r="Y82" s="105">
        <v>1.0127624901000001</v>
      </c>
      <c r="Z82" s="105">
        <v>1.163922428</v>
      </c>
      <c r="AA82" s="118">
        <v>1172</v>
      </c>
      <c r="AB82" s="118">
        <v>6836</v>
      </c>
      <c r="AC82" s="113">
        <v>19.068649317999999</v>
      </c>
      <c r="AD82" s="105">
        <v>17.698539269000001</v>
      </c>
      <c r="AE82" s="105">
        <v>20.544824704</v>
      </c>
      <c r="AF82" s="105">
        <v>3.8817010000000001E-27</v>
      </c>
      <c r="AG82" s="107">
        <v>17.144528963999999</v>
      </c>
      <c r="AH82" s="105">
        <v>16.190553463000001</v>
      </c>
      <c r="AI82" s="105">
        <v>18.154714357</v>
      </c>
      <c r="AJ82" s="105">
        <v>0.6633533801</v>
      </c>
      <c r="AK82" s="105">
        <v>0.61569047970000002</v>
      </c>
      <c r="AL82" s="105">
        <v>0.71470604360000001</v>
      </c>
      <c r="AM82" s="105">
        <v>5.6175349999999998E-14</v>
      </c>
      <c r="AN82" s="105">
        <v>0.70055935349999998</v>
      </c>
      <c r="AO82" s="105">
        <v>0.6384766691</v>
      </c>
      <c r="AP82" s="105">
        <v>0.76867868709999998</v>
      </c>
      <c r="AQ82" s="105">
        <v>7.8719880000000003E-13</v>
      </c>
      <c r="AR82" s="105">
        <v>1.4280577007999999</v>
      </c>
      <c r="AS82" s="105">
        <v>1.2954058907999999</v>
      </c>
      <c r="AT82" s="105">
        <v>1.5742932861000001</v>
      </c>
      <c r="AU82" s="104">
        <v>1</v>
      </c>
      <c r="AV82" s="104" t="s">
        <v>28</v>
      </c>
      <c r="AW82" s="104">
        <v>3</v>
      </c>
      <c r="AX82" s="104" t="s">
        <v>227</v>
      </c>
      <c r="AY82" s="104" t="s">
        <v>228</v>
      </c>
      <c r="AZ82" s="104" t="s">
        <v>28</v>
      </c>
      <c r="BA82" s="104" t="s">
        <v>28</v>
      </c>
      <c r="BB82" s="104" t="s">
        <v>28</v>
      </c>
      <c r="BC82" s="114" t="s">
        <v>431</v>
      </c>
      <c r="BD82" s="115">
        <v>935</v>
      </c>
      <c r="BE82" s="115">
        <v>1522</v>
      </c>
      <c r="BF82" s="115">
        <v>1172</v>
      </c>
      <c r="BQ82" s="52"/>
      <c r="CC82" s="4"/>
      <c r="CO82" s="4"/>
    </row>
    <row r="83" spans="1:93" x14ac:dyDescent="0.3">
      <c r="A83" s="10"/>
      <c r="B83" t="s">
        <v>196</v>
      </c>
      <c r="C83" s="104">
        <v>304</v>
      </c>
      <c r="D83" s="118">
        <v>2434</v>
      </c>
      <c r="E83" s="113">
        <v>13.716508127999999</v>
      </c>
      <c r="F83" s="105">
        <v>12.131985246999999</v>
      </c>
      <c r="G83" s="105">
        <v>15.507980877</v>
      </c>
      <c r="H83" s="105">
        <v>1.2658220000000001E-18</v>
      </c>
      <c r="I83" s="107">
        <v>12.489728841</v>
      </c>
      <c r="J83" s="105">
        <v>11.161774725000001</v>
      </c>
      <c r="K83" s="105">
        <v>13.975674153</v>
      </c>
      <c r="L83" s="105">
        <v>0.5759698915</v>
      </c>
      <c r="M83" s="105">
        <v>0.50943419140000001</v>
      </c>
      <c r="N83" s="105">
        <v>0.65119562360000005</v>
      </c>
      <c r="O83" s="118">
        <v>288</v>
      </c>
      <c r="P83" s="118">
        <v>2523</v>
      </c>
      <c r="Q83" s="113">
        <v>12.47924839</v>
      </c>
      <c r="R83" s="105">
        <v>11.009679737000001</v>
      </c>
      <c r="S83" s="105">
        <v>14.144974614000001</v>
      </c>
      <c r="T83" s="105">
        <v>1.000138E-27</v>
      </c>
      <c r="U83" s="107">
        <v>11.414982164</v>
      </c>
      <c r="V83" s="105">
        <v>10.169923949999999</v>
      </c>
      <c r="W83" s="105">
        <v>12.812467276</v>
      </c>
      <c r="X83" s="105">
        <v>0.4977706153</v>
      </c>
      <c r="Y83" s="105">
        <v>0.43915265450000002</v>
      </c>
      <c r="Z83" s="105">
        <v>0.56421288339999998</v>
      </c>
      <c r="AA83" s="118">
        <v>287</v>
      </c>
      <c r="AB83" s="118">
        <v>2708</v>
      </c>
      <c r="AC83" s="113">
        <v>11.519789019999999</v>
      </c>
      <c r="AD83" s="105">
        <v>10.163094762</v>
      </c>
      <c r="AE83" s="105">
        <v>13.05759143</v>
      </c>
      <c r="AF83" s="105">
        <v>2.0886520000000001E-46</v>
      </c>
      <c r="AG83" s="107">
        <v>10.598227474</v>
      </c>
      <c r="AH83" s="105">
        <v>9.4403565707000006</v>
      </c>
      <c r="AI83" s="105">
        <v>11.898112614</v>
      </c>
      <c r="AJ83" s="105">
        <v>0.40074631700000002</v>
      </c>
      <c r="AK83" s="105">
        <v>0.3535501204</v>
      </c>
      <c r="AL83" s="105">
        <v>0.4542428395</v>
      </c>
      <c r="AM83" s="105">
        <v>0.36218564240000001</v>
      </c>
      <c r="AN83" s="105">
        <v>0.92311561239999995</v>
      </c>
      <c r="AO83" s="105">
        <v>0.77718368599999998</v>
      </c>
      <c r="AP83" s="105">
        <v>1.096449204</v>
      </c>
      <c r="AQ83" s="105">
        <v>0.27610601709999999</v>
      </c>
      <c r="AR83" s="105">
        <v>0.90979776150000002</v>
      </c>
      <c r="AS83" s="105">
        <v>0.76747083699999996</v>
      </c>
      <c r="AT83" s="105">
        <v>1.0785191136000001</v>
      </c>
      <c r="AU83" s="104">
        <v>1</v>
      </c>
      <c r="AV83" s="104">
        <v>2</v>
      </c>
      <c r="AW83" s="104">
        <v>3</v>
      </c>
      <c r="AX83" s="104" t="s">
        <v>28</v>
      </c>
      <c r="AY83" s="104" t="s">
        <v>28</v>
      </c>
      <c r="AZ83" s="104" t="s">
        <v>28</v>
      </c>
      <c r="BA83" s="104" t="s">
        <v>28</v>
      </c>
      <c r="BB83" s="104" t="s">
        <v>28</v>
      </c>
      <c r="BC83" s="114" t="s">
        <v>230</v>
      </c>
      <c r="BD83" s="115">
        <v>304</v>
      </c>
      <c r="BE83" s="115">
        <v>288</v>
      </c>
      <c r="BF83" s="115">
        <v>287</v>
      </c>
      <c r="BQ83" s="52"/>
      <c r="CC83" s="4"/>
      <c r="CO83" s="4"/>
    </row>
    <row r="84" spans="1:93" s="3" customFormat="1" x14ac:dyDescent="0.3">
      <c r="A84" s="10" t="s">
        <v>235</v>
      </c>
      <c r="B84" s="3" t="s">
        <v>98</v>
      </c>
      <c r="C84" s="110">
        <v>7638</v>
      </c>
      <c r="D84" s="117">
        <v>35494</v>
      </c>
      <c r="E84" s="106">
        <v>21.698497021000001</v>
      </c>
      <c r="F84" s="111">
        <v>20.641837677000002</v>
      </c>
      <c r="G84" s="111">
        <v>22.809246945999998</v>
      </c>
      <c r="H84" s="111">
        <v>2.5879990000000002E-4</v>
      </c>
      <c r="I84" s="112">
        <v>21.519129994</v>
      </c>
      <c r="J84" s="111">
        <v>21.041906014999999</v>
      </c>
      <c r="K84" s="111">
        <v>22.007177266999999</v>
      </c>
      <c r="L84" s="111">
        <v>0.91114158639999998</v>
      </c>
      <c r="M84" s="111">
        <v>0.86677140399999997</v>
      </c>
      <c r="N84" s="111">
        <v>0.95778308639999998</v>
      </c>
      <c r="O84" s="117">
        <v>9971</v>
      </c>
      <c r="P84" s="117">
        <v>49096</v>
      </c>
      <c r="Q84" s="106">
        <v>21.32128835</v>
      </c>
      <c r="R84" s="111">
        <v>20.312950616999998</v>
      </c>
      <c r="S84" s="111">
        <v>22.379680108999999</v>
      </c>
      <c r="T84" s="111">
        <v>5.6443650000000001E-11</v>
      </c>
      <c r="U84" s="112">
        <v>20.309190158</v>
      </c>
      <c r="V84" s="111">
        <v>19.914445629999999</v>
      </c>
      <c r="W84" s="111">
        <v>20.711759318999999</v>
      </c>
      <c r="X84" s="111">
        <v>0.85046074000000005</v>
      </c>
      <c r="Y84" s="111">
        <v>0.81024029740000003</v>
      </c>
      <c r="Z84" s="111">
        <v>0.89267773100000003</v>
      </c>
      <c r="AA84" s="117">
        <v>13552</v>
      </c>
      <c r="AB84" s="117">
        <v>54563</v>
      </c>
      <c r="AC84" s="106">
        <v>25.520732576</v>
      </c>
      <c r="AD84" s="111">
        <v>24.352611510999999</v>
      </c>
      <c r="AE84" s="111">
        <v>26.744884872</v>
      </c>
      <c r="AF84" s="111">
        <v>6.4175718999999997E-7</v>
      </c>
      <c r="AG84" s="112">
        <v>24.837343988000001</v>
      </c>
      <c r="AH84" s="111">
        <v>24.422675797</v>
      </c>
      <c r="AI84" s="111">
        <v>25.259052754999999</v>
      </c>
      <c r="AJ84" s="111">
        <v>0.88780615419999998</v>
      </c>
      <c r="AK84" s="111">
        <v>0.84716997469999999</v>
      </c>
      <c r="AL84" s="111">
        <v>0.93039152820000004</v>
      </c>
      <c r="AM84" s="111">
        <v>2.0952859999999999E-11</v>
      </c>
      <c r="AN84" s="111">
        <v>1.1969601535000001</v>
      </c>
      <c r="AO84" s="111">
        <v>1.1356283997000001</v>
      </c>
      <c r="AP84" s="111">
        <v>1.2616042444</v>
      </c>
      <c r="AQ84" s="111">
        <v>0.53219518340000005</v>
      </c>
      <c r="AR84" s="111">
        <v>0.98261590789999997</v>
      </c>
      <c r="AS84" s="111">
        <v>0.93000812349999995</v>
      </c>
      <c r="AT84" s="111">
        <v>1.0381995576</v>
      </c>
      <c r="AU84" s="110">
        <v>1</v>
      </c>
      <c r="AV84" s="110">
        <v>2</v>
      </c>
      <c r="AW84" s="110">
        <v>3</v>
      </c>
      <c r="AX84" s="110" t="s">
        <v>28</v>
      </c>
      <c r="AY84" s="110" t="s">
        <v>228</v>
      </c>
      <c r="AZ84" s="110" t="s">
        <v>28</v>
      </c>
      <c r="BA84" s="110" t="s">
        <v>28</v>
      </c>
      <c r="BB84" s="110" t="s">
        <v>28</v>
      </c>
      <c r="BC84" s="108" t="s">
        <v>234</v>
      </c>
      <c r="BD84" s="109">
        <v>7638</v>
      </c>
      <c r="BE84" s="109">
        <v>9971</v>
      </c>
      <c r="BF84" s="109">
        <v>13552</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6351</v>
      </c>
      <c r="D85" s="118">
        <v>29443</v>
      </c>
      <c r="E85" s="113">
        <v>21.270176138</v>
      </c>
      <c r="F85" s="105">
        <v>20.224366172</v>
      </c>
      <c r="G85" s="105">
        <v>22.370065350000001</v>
      </c>
      <c r="H85" s="105">
        <v>1.12012E-5</v>
      </c>
      <c r="I85" s="107">
        <v>21.570492136999999</v>
      </c>
      <c r="J85" s="105">
        <v>21.046460459999999</v>
      </c>
      <c r="K85" s="105">
        <v>22.107571576000002</v>
      </c>
      <c r="L85" s="105">
        <v>0.89315596429999999</v>
      </c>
      <c r="M85" s="105">
        <v>0.84924135810000001</v>
      </c>
      <c r="N85" s="105">
        <v>0.9393414121</v>
      </c>
      <c r="O85" s="118">
        <v>7474</v>
      </c>
      <c r="P85" s="118">
        <v>31659</v>
      </c>
      <c r="Q85" s="113">
        <v>23.506267644000001</v>
      </c>
      <c r="R85" s="105">
        <v>22.377774872</v>
      </c>
      <c r="S85" s="105">
        <v>24.691669378</v>
      </c>
      <c r="T85" s="105">
        <v>1.0282584000000001E-2</v>
      </c>
      <c r="U85" s="107">
        <v>23.607820840999999</v>
      </c>
      <c r="V85" s="105">
        <v>23.078628207000001</v>
      </c>
      <c r="W85" s="105">
        <v>24.149147854999999</v>
      </c>
      <c r="X85" s="105">
        <v>0.93761490609999998</v>
      </c>
      <c r="Y85" s="105">
        <v>0.89260173509999996</v>
      </c>
      <c r="Z85" s="105">
        <v>0.98489805429999999</v>
      </c>
      <c r="AA85" s="118">
        <v>9199</v>
      </c>
      <c r="AB85" s="118">
        <v>31306</v>
      </c>
      <c r="AC85" s="113">
        <v>28.773381807</v>
      </c>
      <c r="AD85" s="105">
        <v>27.434924272</v>
      </c>
      <c r="AE85" s="105">
        <v>30.177138176</v>
      </c>
      <c r="AF85" s="105">
        <v>0.9685668234</v>
      </c>
      <c r="AG85" s="107">
        <v>29.384143614999999</v>
      </c>
      <c r="AH85" s="105">
        <v>28.789768059</v>
      </c>
      <c r="AI85" s="105">
        <v>29.990790275999998</v>
      </c>
      <c r="AJ85" s="105">
        <v>1.0009581569999999</v>
      </c>
      <c r="AK85" s="105">
        <v>0.95439637310000003</v>
      </c>
      <c r="AL85" s="105">
        <v>1.0497915336000001</v>
      </c>
      <c r="AM85" s="105">
        <v>2.1417289999999999E-13</v>
      </c>
      <c r="AN85" s="105">
        <v>1.2240727554999999</v>
      </c>
      <c r="AO85" s="105">
        <v>1.1597365441</v>
      </c>
      <c r="AP85" s="105">
        <v>1.2919780085999999</v>
      </c>
      <c r="AQ85" s="105">
        <v>4.8329010000000002E-4</v>
      </c>
      <c r="AR85" s="105">
        <v>1.1051280202</v>
      </c>
      <c r="AS85" s="105">
        <v>1.0447954845</v>
      </c>
      <c r="AT85" s="105">
        <v>1.1689445055000001</v>
      </c>
      <c r="AU85" s="104">
        <v>1</v>
      </c>
      <c r="AV85" s="104" t="s">
        <v>28</v>
      </c>
      <c r="AW85" s="104" t="s">
        <v>28</v>
      </c>
      <c r="AX85" s="104" t="s">
        <v>227</v>
      </c>
      <c r="AY85" s="104" t="s">
        <v>228</v>
      </c>
      <c r="AZ85" s="104" t="s">
        <v>28</v>
      </c>
      <c r="BA85" s="104" t="s">
        <v>28</v>
      </c>
      <c r="BB85" s="104" t="s">
        <v>28</v>
      </c>
      <c r="BC85" s="114" t="s">
        <v>448</v>
      </c>
      <c r="BD85" s="115">
        <v>6351</v>
      </c>
      <c r="BE85" s="115">
        <v>7474</v>
      </c>
      <c r="BF85" s="115">
        <v>9199</v>
      </c>
    </row>
    <row r="86" spans="1:93" x14ac:dyDescent="0.3">
      <c r="A86" s="10"/>
      <c r="B86" t="s">
        <v>100</v>
      </c>
      <c r="C86" s="104">
        <v>8529</v>
      </c>
      <c r="D86" s="118">
        <v>33148</v>
      </c>
      <c r="E86" s="113">
        <v>25.396592285000001</v>
      </c>
      <c r="F86" s="105">
        <v>24.187493199999999</v>
      </c>
      <c r="G86" s="105">
        <v>26.666132548</v>
      </c>
      <c r="H86" s="105">
        <v>9.7607243000000007E-3</v>
      </c>
      <c r="I86" s="107">
        <v>25.730059129000001</v>
      </c>
      <c r="J86" s="105">
        <v>25.189753447000001</v>
      </c>
      <c r="K86" s="105">
        <v>26.281954056</v>
      </c>
      <c r="L86" s="105">
        <v>1.0664283043</v>
      </c>
      <c r="M86" s="105">
        <v>1.0156570247000001</v>
      </c>
      <c r="N86" s="105">
        <v>1.1197375694</v>
      </c>
      <c r="O86" s="118">
        <v>9088</v>
      </c>
      <c r="P86" s="118">
        <v>33478</v>
      </c>
      <c r="Q86" s="113">
        <v>26.286586024000002</v>
      </c>
      <c r="R86" s="105">
        <v>25.052039790999999</v>
      </c>
      <c r="S86" s="105">
        <v>27.581969792999999</v>
      </c>
      <c r="T86" s="105">
        <v>5.3568455700000003E-2</v>
      </c>
      <c r="U86" s="107">
        <v>27.146185554999999</v>
      </c>
      <c r="V86" s="105">
        <v>26.593769945999998</v>
      </c>
      <c r="W86" s="105">
        <v>27.710076143999999</v>
      </c>
      <c r="X86" s="105">
        <v>1.0485158793</v>
      </c>
      <c r="Y86" s="105">
        <v>0.99927246179999996</v>
      </c>
      <c r="Z86" s="105">
        <v>1.1001859763999999</v>
      </c>
      <c r="AA86" s="118">
        <v>12691</v>
      </c>
      <c r="AB86" s="118">
        <v>35289</v>
      </c>
      <c r="AC86" s="113">
        <v>35.191951299999999</v>
      </c>
      <c r="AD86" s="105">
        <v>33.598200368000001</v>
      </c>
      <c r="AE86" s="105">
        <v>36.861302770000002</v>
      </c>
      <c r="AF86" s="105">
        <v>1.1638049999999999E-17</v>
      </c>
      <c r="AG86" s="107">
        <v>35.963047975000002</v>
      </c>
      <c r="AH86" s="105">
        <v>35.342773080999997</v>
      </c>
      <c r="AI86" s="105">
        <v>36.594208856000002</v>
      </c>
      <c r="AJ86" s="105">
        <v>1.2242450662</v>
      </c>
      <c r="AK86" s="105">
        <v>1.1688022265</v>
      </c>
      <c r="AL86" s="105">
        <v>1.2823178705</v>
      </c>
      <c r="AM86" s="105">
        <v>2.7238920000000002E-28</v>
      </c>
      <c r="AN86" s="105">
        <v>1.338779835</v>
      </c>
      <c r="AO86" s="105">
        <v>1.2711438656</v>
      </c>
      <c r="AP86" s="105">
        <v>1.4100146294</v>
      </c>
      <c r="AQ86" s="105">
        <v>0.2086321126</v>
      </c>
      <c r="AR86" s="105">
        <v>1.0350438251</v>
      </c>
      <c r="AS86" s="105">
        <v>0.98093608310000002</v>
      </c>
      <c r="AT86" s="105">
        <v>1.0921361119999999</v>
      </c>
      <c r="AU86" s="104" t="s">
        <v>28</v>
      </c>
      <c r="AV86" s="104" t="s">
        <v>28</v>
      </c>
      <c r="AW86" s="104">
        <v>3</v>
      </c>
      <c r="AX86" s="104" t="s">
        <v>28</v>
      </c>
      <c r="AY86" s="104" t="s">
        <v>228</v>
      </c>
      <c r="AZ86" s="104" t="s">
        <v>28</v>
      </c>
      <c r="BA86" s="104" t="s">
        <v>28</v>
      </c>
      <c r="BB86" s="104" t="s">
        <v>28</v>
      </c>
      <c r="BC86" s="114" t="s">
        <v>430</v>
      </c>
      <c r="BD86" s="115">
        <v>8529</v>
      </c>
      <c r="BE86" s="115">
        <v>9088</v>
      </c>
      <c r="BF86" s="115">
        <v>12691</v>
      </c>
    </row>
    <row r="87" spans="1:93" x14ac:dyDescent="0.3">
      <c r="A87" s="10"/>
      <c r="B87" t="s">
        <v>101</v>
      </c>
      <c r="C87" s="104">
        <v>8274</v>
      </c>
      <c r="D87" s="118">
        <v>35425</v>
      </c>
      <c r="E87" s="113">
        <v>23.439690852999998</v>
      </c>
      <c r="F87" s="105">
        <v>22.308914010999999</v>
      </c>
      <c r="G87" s="105">
        <v>24.627783631</v>
      </c>
      <c r="H87" s="105">
        <v>0.5293160106</v>
      </c>
      <c r="I87" s="107">
        <v>23.356386733000001</v>
      </c>
      <c r="J87" s="105">
        <v>22.858505814000001</v>
      </c>
      <c r="K87" s="105">
        <v>23.865111990999999</v>
      </c>
      <c r="L87" s="105">
        <v>0.98425605650000003</v>
      </c>
      <c r="M87" s="105">
        <v>0.93677360620000005</v>
      </c>
      <c r="N87" s="105">
        <v>1.0341452602000001</v>
      </c>
      <c r="O87" s="118">
        <v>10025</v>
      </c>
      <c r="P87" s="118">
        <v>40291</v>
      </c>
      <c r="Q87" s="113">
        <v>25.119875</v>
      </c>
      <c r="R87" s="105">
        <v>23.936509167000001</v>
      </c>
      <c r="S87" s="105">
        <v>26.361743710999999</v>
      </c>
      <c r="T87" s="105">
        <v>0.9360207478</v>
      </c>
      <c r="U87" s="107">
        <v>24.881487181000001</v>
      </c>
      <c r="V87" s="105">
        <v>24.399163626</v>
      </c>
      <c r="W87" s="105">
        <v>25.373345324999999</v>
      </c>
      <c r="X87" s="105">
        <v>1.0019782637000001</v>
      </c>
      <c r="Y87" s="105">
        <v>0.95477632329999995</v>
      </c>
      <c r="Z87" s="105">
        <v>1.0515137591999999</v>
      </c>
      <c r="AA87" s="118">
        <v>12748</v>
      </c>
      <c r="AB87" s="118">
        <v>44278</v>
      </c>
      <c r="AC87" s="113">
        <v>28.610215735000001</v>
      </c>
      <c r="AD87" s="105">
        <v>27.301087883000001</v>
      </c>
      <c r="AE87" s="105">
        <v>29.98211822</v>
      </c>
      <c r="AF87" s="105">
        <v>0.84312490949999996</v>
      </c>
      <c r="AG87" s="107">
        <v>28.790821627</v>
      </c>
      <c r="AH87" s="105">
        <v>28.295351931999999</v>
      </c>
      <c r="AI87" s="105">
        <v>29.294967312000001</v>
      </c>
      <c r="AJ87" s="105">
        <v>0.99528199380000004</v>
      </c>
      <c r="AK87" s="105">
        <v>0.94974052040000001</v>
      </c>
      <c r="AL87" s="105">
        <v>1.0430072488</v>
      </c>
      <c r="AM87" s="105">
        <v>1.1418971000000001E-6</v>
      </c>
      <c r="AN87" s="105">
        <v>1.1389473767</v>
      </c>
      <c r="AO87" s="105">
        <v>1.0807921331000001</v>
      </c>
      <c r="AP87" s="105">
        <v>1.2002318367</v>
      </c>
      <c r="AQ87" s="105">
        <v>1.2659660099999999E-2</v>
      </c>
      <c r="AR87" s="105">
        <v>1.0716811563999999</v>
      </c>
      <c r="AS87" s="105">
        <v>1.0149165578999999</v>
      </c>
      <c r="AT87" s="105">
        <v>1.1316206166</v>
      </c>
      <c r="AU87" s="104" t="s">
        <v>28</v>
      </c>
      <c r="AV87" s="104" t="s">
        <v>28</v>
      </c>
      <c r="AW87" s="104" t="s">
        <v>28</v>
      </c>
      <c r="AX87" s="104" t="s">
        <v>28</v>
      </c>
      <c r="AY87" s="104" t="s">
        <v>228</v>
      </c>
      <c r="AZ87" s="104" t="s">
        <v>28</v>
      </c>
      <c r="BA87" s="104" t="s">
        <v>28</v>
      </c>
      <c r="BB87" s="104" t="s">
        <v>28</v>
      </c>
      <c r="BC87" s="114" t="s">
        <v>428</v>
      </c>
      <c r="BD87" s="115">
        <v>8274</v>
      </c>
      <c r="BE87" s="115">
        <v>10025</v>
      </c>
      <c r="BF87" s="115">
        <v>12748</v>
      </c>
    </row>
    <row r="88" spans="1:93" x14ac:dyDescent="0.3">
      <c r="A88" s="10"/>
      <c r="B88" t="s">
        <v>102</v>
      </c>
      <c r="C88" s="104">
        <v>3723</v>
      </c>
      <c r="D88" s="118">
        <v>13912</v>
      </c>
      <c r="E88" s="113">
        <v>25.851031913</v>
      </c>
      <c r="F88" s="105">
        <v>24.474895675999999</v>
      </c>
      <c r="G88" s="105">
        <v>27.304543388999999</v>
      </c>
      <c r="H88" s="105">
        <v>3.2839636999999998E-3</v>
      </c>
      <c r="I88" s="107">
        <v>26.761069580000001</v>
      </c>
      <c r="J88" s="105">
        <v>25.915112122</v>
      </c>
      <c r="K88" s="105">
        <v>27.634641969</v>
      </c>
      <c r="L88" s="105">
        <v>1.0855106787</v>
      </c>
      <c r="M88" s="105">
        <v>1.0277253421000001</v>
      </c>
      <c r="N88" s="105">
        <v>1.146545079</v>
      </c>
      <c r="O88" s="118">
        <v>4268</v>
      </c>
      <c r="P88" s="118">
        <v>14436</v>
      </c>
      <c r="Q88" s="113">
        <v>28.650694089000002</v>
      </c>
      <c r="R88" s="105">
        <v>27.166925042999999</v>
      </c>
      <c r="S88" s="105">
        <v>30.215501772</v>
      </c>
      <c r="T88" s="105">
        <v>8.6447034999999996E-7</v>
      </c>
      <c r="U88" s="107">
        <v>29.564976447999999</v>
      </c>
      <c r="V88" s="105">
        <v>28.691170345</v>
      </c>
      <c r="W88" s="105">
        <v>30.465394818</v>
      </c>
      <c r="X88" s="105">
        <v>1.1428151101999999</v>
      </c>
      <c r="Y88" s="105">
        <v>1.0836307261</v>
      </c>
      <c r="Z88" s="105">
        <v>1.2052319529</v>
      </c>
      <c r="AA88" s="118">
        <v>5168</v>
      </c>
      <c r="AB88" s="118">
        <v>14635</v>
      </c>
      <c r="AC88" s="113">
        <v>34.316592993999997</v>
      </c>
      <c r="AD88" s="105">
        <v>32.601207913000003</v>
      </c>
      <c r="AE88" s="105">
        <v>36.122236878000002</v>
      </c>
      <c r="AF88" s="105">
        <v>1.284901E-11</v>
      </c>
      <c r="AG88" s="107">
        <v>35.312606764999998</v>
      </c>
      <c r="AH88" s="105">
        <v>34.362855670999998</v>
      </c>
      <c r="AI88" s="105">
        <v>36.288607921999997</v>
      </c>
      <c r="AJ88" s="105">
        <v>1.1937934133000001</v>
      </c>
      <c r="AK88" s="105">
        <v>1.1341192081</v>
      </c>
      <c r="AL88" s="105">
        <v>1.2566075095</v>
      </c>
      <c r="AM88" s="105">
        <v>5.6054870000000001E-9</v>
      </c>
      <c r="AN88" s="105">
        <v>1.1977578234999999</v>
      </c>
      <c r="AO88" s="105">
        <v>1.1272336948999999</v>
      </c>
      <c r="AP88" s="105">
        <v>1.2726942161000001</v>
      </c>
      <c r="AQ88" s="105">
        <v>1.4581352E-3</v>
      </c>
      <c r="AR88" s="105">
        <v>1.1082998228000001</v>
      </c>
      <c r="AS88" s="105">
        <v>1.0402989235</v>
      </c>
      <c r="AT88" s="105">
        <v>1.1807457160999999</v>
      </c>
      <c r="AU88" s="104">
        <v>1</v>
      </c>
      <c r="AV88" s="104">
        <v>2</v>
      </c>
      <c r="AW88" s="104">
        <v>3</v>
      </c>
      <c r="AX88" s="104" t="s">
        <v>227</v>
      </c>
      <c r="AY88" s="104" t="s">
        <v>228</v>
      </c>
      <c r="AZ88" s="104" t="s">
        <v>28</v>
      </c>
      <c r="BA88" s="104" t="s">
        <v>28</v>
      </c>
      <c r="BB88" s="104" t="s">
        <v>28</v>
      </c>
      <c r="BC88" s="114" t="s">
        <v>233</v>
      </c>
      <c r="BD88" s="115">
        <v>3723</v>
      </c>
      <c r="BE88" s="115">
        <v>4268</v>
      </c>
      <c r="BF88" s="115">
        <v>5168</v>
      </c>
    </row>
    <row r="89" spans="1:93" x14ac:dyDescent="0.3">
      <c r="A89" s="10"/>
      <c r="B89" t="s">
        <v>150</v>
      </c>
      <c r="C89" s="104">
        <v>8009</v>
      </c>
      <c r="D89" s="118">
        <v>34555</v>
      </c>
      <c r="E89" s="113">
        <v>22.913143702999999</v>
      </c>
      <c r="F89" s="105">
        <v>21.810473406</v>
      </c>
      <c r="G89" s="105">
        <v>24.071561611</v>
      </c>
      <c r="H89" s="105">
        <v>0.12514919320000001</v>
      </c>
      <c r="I89" s="107">
        <v>23.177543047</v>
      </c>
      <c r="J89" s="105">
        <v>22.675455635999999</v>
      </c>
      <c r="K89" s="105">
        <v>23.690747844000001</v>
      </c>
      <c r="L89" s="105">
        <v>0.96214581509999997</v>
      </c>
      <c r="M89" s="105">
        <v>0.9158435868</v>
      </c>
      <c r="N89" s="105">
        <v>1.0107889414</v>
      </c>
      <c r="O89" s="118">
        <v>9465</v>
      </c>
      <c r="P89" s="118">
        <v>37935</v>
      </c>
      <c r="Q89" s="113">
        <v>24.438934754999998</v>
      </c>
      <c r="R89" s="105">
        <v>23.291438869</v>
      </c>
      <c r="S89" s="105">
        <v>25.642964152000001</v>
      </c>
      <c r="T89" s="105">
        <v>0.29858605830000001</v>
      </c>
      <c r="U89" s="107">
        <v>24.950573348999999</v>
      </c>
      <c r="V89" s="105">
        <v>24.452949692000001</v>
      </c>
      <c r="W89" s="105">
        <v>25.458323772</v>
      </c>
      <c r="X89" s="105">
        <v>0.97481700900000001</v>
      </c>
      <c r="Y89" s="105">
        <v>0.92904584430000003</v>
      </c>
      <c r="Z89" s="105">
        <v>1.0228431749</v>
      </c>
      <c r="AA89" s="118">
        <v>11844</v>
      </c>
      <c r="AB89" s="118">
        <v>39733</v>
      </c>
      <c r="AC89" s="113">
        <v>29.242437535000001</v>
      </c>
      <c r="AD89" s="105">
        <v>27.907432761999999</v>
      </c>
      <c r="AE89" s="105">
        <v>30.641304782999999</v>
      </c>
      <c r="AF89" s="105">
        <v>0.47249923739999999</v>
      </c>
      <c r="AG89" s="107">
        <v>29.808974908</v>
      </c>
      <c r="AH89" s="105">
        <v>29.276938791999999</v>
      </c>
      <c r="AI89" s="105">
        <v>30.350679465999999</v>
      </c>
      <c r="AJ89" s="105">
        <v>1.0172755006</v>
      </c>
      <c r="AK89" s="105">
        <v>0.97083383010000002</v>
      </c>
      <c r="AL89" s="105">
        <v>1.0659387962</v>
      </c>
      <c r="AM89" s="105">
        <v>1.568118E-11</v>
      </c>
      <c r="AN89" s="105">
        <v>1.1965512337999999</v>
      </c>
      <c r="AO89" s="105">
        <v>1.1357273422</v>
      </c>
      <c r="AP89" s="105">
        <v>1.2606325496999999</v>
      </c>
      <c r="AQ89" s="105">
        <v>1.96732934E-2</v>
      </c>
      <c r="AR89" s="105">
        <v>1.0665902101</v>
      </c>
      <c r="AS89" s="105">
        <v>1.0103500281</v>
      </c>
      <c r="AT89" s="105">
        <v>1.1259609487</v>
      </c>
      <c r="AU89" s="104" t="s">
        <v>28</v>
      </c>
      <c r="AV89" s="104" t="s">
        <v>28</v>
      </c>
      <c r="AW89" s="104" t="s">
        <v>28</v>
      </c>
      <c r="AX89" s="104" t="s">
        <v>28</v>
      </c>
      <c r="AY89" s="104" t="s">
        <v>228</v>
      </c>
      <c r="AZ89" s="104" t="s">
        <v>28</v>
      </c>
      <c r="BA89" s="104" t="s">
        <v>28</v>
      </c>
      <c r="BB89" s="104" t="s">
        <v>28</v>
      </c>
      <c r="BC89" s="114" t="s">
        <v>428</v>
      </c>
      <c r="BD89" s="115">
        <v>8009</v>
      </c>
      <c r="BE89" s="115">
        <v>9465</v>
      </c>
      <c r="BF89" s="115">
        <v>11844</v>
      </c>
    </row>
    <row r="90" spans="1:93" x14ac:dyDescent="0.3">
      <c r="A90" s="10"/>
      <c r="B90" t="s">
        <v>151</v>
      </c>
      <c r="C90" s="104">
        <v>6492</v>
      </c>
      <c r="D90" s="118">
        <v>24318</v>
      </c>
      <c r="E90" s="113">
        <v>25.826947656000002</v>
      </c>
      <c r="F90" s="105">
        <v>24.557698947999999</v>
      </c>
      <c r="G90" s="105">
        <v>27.161796659</v>
      </c>
      <c r="H90" s="105">
        <v>1.6050604999999999E-3</v>
      </c>
      <c r="I90" s="107">
        <v>26.696274365000001</v>
      </c>
      <c r="J90" s="105">
        <v>26.054713269000001</v>
      </c>
      <c r="K90" s="105">
        <v>27.353633010999999</v>
      </c>
      <c r="L90" s="105">
        <v>1.0844993567000001</v>
      </c>
      <c r="M90" s="105">
        <v>1.0312023343000001</v>
      </c>
      <c r="N90" s="105">
        <v>1.140551001</v>
      </c>
      <c r="O90" s="118">
        <v>6927</v>
      </c>
      <c r="P90" s="118">
        <v>25232</v>
      </c>
      <c r="Q90" s="113">
        <v>26.910094326999999</v>
      </c>
      <c r="R90" s="105">
        <v>25.601576439999999</v>
      </c>
      <c r="S90" s="105">
        <v>28.285491653000001</v>
      </c>
      <c r="T90" s="105">
        <v>5.3606792999999998E-3</v>
      </c>
      <c r="U90" s="107">
        <v>27.453233989000001</v>
      </c>
      <c r="V90" s="105">
        <v>26.814286146000001</v>
      </c>
      <c r="W90" s="105">
        <v>28.107407085999998</v>
      </c>
      <c r="X90" s="105">
        <v>1.0733862963</v>
      </c>
      <c r="Y90" s="105">
        <v>1.0211923073</v>
      </c>
      <c r="Z90" s="105">
        <v>1.1282479636</v>
      </c>
      <c r="AA90" s="118">
        <v>8097</v>
      </c>
      <c r="AB90" s="118">
        <v>25001</v>
      </c>
      <c r="AC90" s="113">
        <v>31.570157090999999</v>
      </c>
      <c r="AD90" s="105">
        <v>30.069885854999999</v>
      </c>
      <c r="AE90" s="105">
        <v>33.145281081999997</v>
      </c>
      <c r="AF90" s="105">
        <v>1.6147890000000001E-4</v>
      </c>
      <c r="AG90" s="107">
        <v>32.386704532000003</v>
      </c>
      <c r="AH90" s="105">
        <v>31.688903524000001</v>
      </c>
      <c r="AI90" s="105">
        <v>33.099871368000002</v>
      </c>
      <c r="AJ90" s="105">
        <v>1.0982513793999999</v>
      </c>
      <c r="AK90" s="105">
        <v>1.046060478</v>
      </c>
      <c r="AL90" s="105">
        <v>1.1530462317000001</v>
      </c>
      <c r="AM90" s="105">
        <v>1.6996434000000001E-8</v>
      </c>
      <c r="AN90" s="105">
        <v>1.1731715507</v>
      </c>
      <c r="AO90" s="105">
        <v>1.1098338796</v>
      </c>
      <c r="AP90" s="105">
        <v>1.2401238714</v>
      </c>
      <c r="AQ90" s="105">
        <v>0.1554507594</v>
      </c>
      <c r="AR90" s="105">
        <v>1.0419386249</v>
      </c>
      <c r="AS90" s="105">
        <v>0.98452049689999999</v>
      </c>
      <c r="AT90" s="105">
        <v>1.1027054301999999</v>
      </c>
      <c r="AU90" s="104">
        <v>1</v>
      </c>
      <c r="AV90" s="104" t="s">
        <v>28</v>
      </c>
      <c r="AW90" s="104">
        <v>3</v>
      </c>
      <c r="AX90" s="104" t="s">
        <v>28</v>
      </c>
      <c r="AY90" s="104" t="s">
        <v>228</v>
      </c>
      <c r="AZ90" s="104" t="s">
        <v>28</v>
      </c>
      <c r="BA90" s="104" t="s">
        <v>28</v>
      </c>
      <c r="BB90" s="104" t="s">
        <v>28</v>
      </c>
      <c r="BC90" s="114" t="s">
        <v>447</v>
      </c>
      <c r="BD90" s="115">
        <v>6492</v>
      </c>
      <c r="BE90" s="115">
        <v>6927</v>
      </c>
      <c r="BF90" s="115">
        <v>8097</v>
      </c>
    </row>
    <row r="91" spans="1:93" x14ac:dyDescent="0.3">
      <c r="A91" s="10"/>
      <c r="B91" t="s">
        <v>103</v>
      </c>
      <c r="C91" s="104">
        <v>8253</v>
      </c>
      <c r="D91" s="118">
        <v>30924</v>
      </c>
      <c r="E91" s="113">
        <v>26.837703128000001</v>
      </c>
      <c r="F91" s="105">
        <v>25.540339782</v>
      </c>
      <c r="G91" s="105">
        <v>28.200968167999999</v>
      </c>
      <c r="H91" s="105">
        <v>2.2752688999999999E-6</v>
      </c>
      <c r="I91" s="107">
        <v>26.688009312999998</v>
      </c>
      <c r="J91" s="105">
        <v>26.118393662999999</v>
      </c>
      <c r="K91" s="105">
        <v>27.270047702999999</v>
      </c>
      <c r="L91" s="105">
        <v>1.1269419895999999</v>
      </c>
      <c r="M91" s="105">
        <v>1.0724644054000001</v>
      </c>
      <c r="N91" s="105">
        <v>1.1841868518000001</v>
      </c>
      <c r="O91" s="118">
        <v>9289</v>
      </c>
      <c r="P91" s="118">
        <v>33836</v>
      </c>
      <c r="Q91" s="113">
        <v>27.331580938999998</v>
      </c>
      <c r="R91" s="105">
        <v>26.036105354</v>
      </c>
      <c r="S91" s="105">
        <v>28.691515358</v>
      </c>
      <c r="T91" s="105">
        <v>4.9079989999999997E-4</v>
      </c>
      <c r="U91" s="107">
        <v>27.453008629999999</v>
      </c>
      <c r="V91" s="105">
        <v>26.900365019999999</v>
      </c>
      <c r="W91" s="105">
        <v>28.017005802</v>
      </c>
      <c r="X91" s="105">
        <v>1.0901984987</v>
      </c>
      <c r="Y91" s="105">
        <v>1.0385247393000001</v>
      </c>
      <c r="Z91" s="105">
        <v>1.1444433836000001</v>
      </c>
      <c r="AA91" s="118">
        <v>11069</v>
      </c>
      <c r="AB91" s="118">
        <v>36090</v>
      </c>
      <c r="AC91" s="113">
        <v>30.525506966999998</v>
      </c>
      <c r="AD91" s="105">
        <v>29.112043198999999</v>
      </c>
      <c r="AE91" s="105">
        <v>32.007597996000001</v>
      </c>
      <c r="AF91" s="105">
        <v>1.30176652E-2</v>
      </c>
      <c r="AG91" s="107">
        <v>30.670545858000001</v>
      </c>
      <c r="AH91" s="105">
        <v>30.104467689</v>
      </c>
      <c r="AI91" s="105">
        <v>31.247268442999999</v>
      </c>
      <c r="AJ91" s="105">
        <v>1.061910463</v>
      </c>
      <c r="AK91" s="105">
        <v>1.0127393889</v>
      </c>
      <c r="AL91" s="105">
        <v>1.1134689177999999</v>
      </c>
      <c r="AM91" s="105">
        <v>4.6592299999999998E-5</v>
      </c>
      <c r="AN91" s="105">
        <v>1.1168584443</v>
      </c>
      <c r="AO91" s="105">
        <v>1.0589997667</v>
      </c>
      <c r="AP91" s="105">
        <v>1.1778782430000001</v>
      </c>
      <c r="AQ91" s="105">
        <v>0.51414423210000004</v>
      </c>
      <c r="AR91" s="105">
        <v>1.0184023874000001</v>
      </c>
      <c r="AS91" s="105">
        <v>0.96411218200000004</v>
      </c>
      <c r="AT91" s="105">
        <v>1.0757497333999999</v>
      </c>
      <c r="AU91" s="104">
        <v>1</v>
      </c>
      <c r="AV91" s="104">
        <v>2</v>
      </c>
      <c r="AW91" s="104" t="s">
        <v>28</v>
      </c>
      <c r="AX91" s="104" t="s">
        <v>28</v>
      </c>
      <c r="AY91" s="104" t="s">
        <v>228</v>
      </c>
      <c r="AZ91" s="104" t="s">
        <v>28</v>
      </c>
      <c r="BA91" s="104" t="s">
        <v>28</v>
      </c>
      <c r="BB91" s="104" t="s">
        <v>28</v>
      </c>
      <c r="BC91" s="114" t="s">
        <v>429</v>
      </c>
      <c r="BD91" s="115">
        <v>8253</v>
      </c>
      <c r="BE91" s="115">
        <v>9289</v>
      </c>
      <c r="BF91" s="115">
        <v>11069</v>
      </c>
    </row>
    <row r="92" spans="1:93" x14ac:dyDescent="0.3">
      <c r="A92" s="10"/>
      <c r="B92" t="s">
        <v>113</v>
      </c>
      <c r="C92" s="104">
        <v>4190</v>
      </c>
      <c r="D92" s="118">
        <v>23084</v>
      </c>
      <c r="E92" s="113">
        <v>18.543853597999998</v>
      </c>
      <c r="F92" s="105">
        <v>17.567013633999998</v>
      </c>
      <c r="G92" s="105">
        <v>19.575012203</v>
      </c>
      <c r="H92" s="105">
        <v>1.2997630000000001E-19</v>
      </c>
      <c r="I92" s="107">
        <v>18.151100328999998</v>
      </c>
      <c r="J92" s="105">
        <v>17.609740990999999</v>
      </c>
      <c r="K92" s="105">
        <v>18.709102157</v>
      </c>
      <c r="L92" s="105">
        <v>0.77867495470000003</v>
      </c>
      <c r="M92" s="105">
        <v>0.73765646789999995</v>
      </c>
      <c r="N92" s="105">
        <v>0.82197433559999999</v>
      </c>
      <c r="O92" s="118">
        <v>4896</v>
      </c>
      <c r="P92" s="118">
        <v>25932</v>
      </c>
      <c r="Q92" s="113">
        <v>19.140652932999998</v>
      </c>
      <c r="R92" s="105">
        <v>18.161385515999999</v>
      </c>
      <c r="S92" s="105">
        <v>20.172722746000002</v>
      </c>
      <c r="T92" s="105">
        <v>7.3709450000000007E-24</v>
      </c>
      <c r="U92" s="107">
        <v>18.880148080000001</v>
      </c>
      <c r="V92" s="105">
        <v>18.358635863</v>
      </c>
      <c r="W92" s="105">
        <v>19.41647485</v>
      </c>
      <c r="X92" s="105">
        <v>0.76347984179999995</v>
      </c>
      <c r="Y92" s="105">
        <v>0.72441895219999997</v>
      </c>
      <c r="Z92" s="105">
        <v>0.80464690650000004</v>
      </c>
      <c r="AA92" s="118">
        <v>5694</v>
      </c>
      <c r="AB92" s="118">
        <v>27442</v>
      </c>
      <c r="AC92" s="113">
        <v>21.162597402999999</v>
      </c>
      <c r="AD92" s="105">
        <v>20.110374387</v>
      </c>
      <c r="AE92" s="105">
        <v>22.269875250999998</v>
      </c>
      <c r="AF92" s="105">
        <v>5.5860180000000002E-32</v>
      </c>
      <c r="AG92" s="107">
        <v>20.749216529000002</v>
      </c>
      <c r="AH92" s="105">
        <v>20.217214754</v>
      </c>
      <c r="AI92" s="105">
        <v>21.295217557000001</v>
      </c>
      <c r="AJ92" s="105">
        <v>0.73619690019999995</v>
      </c>
      <c r="AK92" s="105">
        <v>0.69959254069999999</v>
      </c>
      <c r="AL92" s="105">
        <v>0.7747164875</v>
      </c>
      <c r="AM92" s="105">
        <v>1.0090596000000001E-3</v>
      </c>
      <c r="AN92" s="105">
        <v>1.1056361284</v>
      </c>
      <c r="AO92" s="105">
        <v>1.0413939619000001</v>
      </c>
      <c r="AP92" s="105">
        <v>1.1738413059999999</v>
      </c>
      <c r="AQ92" s="105">
        <v>0.31857162459999999</v>
      </c>
      <c r="AR92" s="105">
        <v>1.0321831345000001</v>
      </c>
      <c r="AS92" s="105">
        <v>0.9698926148</v>
      </c>
      <c r="AT92" s="105">
        <v>1.0984742094</v>
      </c>
      <c r="AU92" s="104">
        <v>1</v>
      </c>
      <c r="AV92" s="104">
        <v>2</v>
      </c>
      <c r="AW92" s="104">
        <v>3</v>
      </c>
      <c r="AX92" s="104" t="s">
        <v>28</v>
      </c>
      <c r="AY92" s="104" t="s">
        <v>228</v>
      </c>
      <c r="AZ92" s="104" t="s">
        <v>28</v>
      </c>
      <c r="BA92" s="104" t="s">
        <v>28</v>
      </c>
      <c r="BB92" s="104" t="s">
        <v>28</v>
      </c>
      <c r="BC92" s="114" t="s">
        <v>234</v>
      </c>
      <c r="BD92" s="115">
        <v>4190</v>
      </c>
      <c r="BE92" s="115">
        <v>4896</v>
      </c>
      <c r="BF92" s="115">
        <v>5694</v>
      </c>
    </row>
    <row r="93" spans="1:93" x14ac:dyDescent="0.3">
      <c r="A93" s="10"/>
      <c r="B93" t="s">
        <v>112</v>
      </c>
      <c r="C93" s="104">
        <v>1037</v>
      </c>
      <c r="D93" s="118">
        <v>4520</v>
      </c>
      <c r="E93" s="113">
        <v>22.632167734999999</v>
      </c>
      <c r="F93" s="105">
        <v>20.978353315</v>
      </c>
      <c r="G93" s="105">
        <v>24.416359505999999</v>
      </c>
      <c r="H93" s="105">
        <v>0.18836459080000001</v>
      </c>
      <c r="I93" s="107">
        <v>22.942477876000002</v>
      </c>
      <c r="J93" s="105">
        <v>21.587757478</v>
      </c>
      <c r="K93" s="105">
        <v>24.382212540000001</v>
      </c>
      <c r="L93" s="105">
        <v>0.95034735329999998</v>
      </c>
      <c r="M93" s="105">
        <v>0.88090203209999995</v>
      </c>
      <c r="N93" s="105">
        <v>1.0252673498</v>
      </c>
      <c r="O93" s="118">
        <v>1112</v>
      </c>
      <c r="P93" s="118">
        <v>4643</v>
      </c>
      <c r="Q93" s="113">
        <v>23.533343947999999</v>
      </c>
      <c r="R93" s="105">
        <v>21.855050161000001</v>
      </c>
      <c r="S93" s="105">
        <v>25.340517332000001</v>
      </c>
      <c r="T93" s="105">
        <v>9.3749792499999998E-2</v>
      </c>
      <c r="U93" s="107">
        <v>23.950032307000001</v>
      </c>
      <c r="V93" s="105">
        <v>22.582928815999999</v>
      </c>
      <c r="W93" s="105">
        <v>25.399896185999999</v>
      </c>
      <c r="X93" s="105">
        <v>0.93869492219999995</v>
      </c>
      <c r="Y93" s="105">
        <v>0.87175136070000003</v>
      </c>
      <c r="Z93" s="105">
        <v>1.0107792159</v>
      </c>
      <c r="AA93" s="118">
        <v>1432</v>
      </c>
      <c r="AB93" s="118">
        <v>5572</v>
      </c>
      <c r="AC93" s="113">
        <v>25.494048375999999</v>
      </c>
      <c r="AD93" s="105">
        <v>23.813332934000002</v>
      </c>
      <c r="AE93" s="105">
        <v>27.293386624</v>
      </c>
      <c r="AF93" s="105">
        <v>5.6053120000000003E-4</v>
      </c>
      <c r="AG93" s="107">
        <v>25.699928212</v>
      </c>
      <c r="AH93" s="105">
        <v>24.402718522000001</v>
      </c>
      <c r="AI93" s="105">
        <v>27.066095506</v>
      </c>
      <c r="AJ93" s="105">
        <v>0.88687787370000004</v>
      </c>
      <c r="AK93" s="105">
        <v>0.82840974359999997</v>
      </c>
      <c r="AL93" s="105">
        <v>0.94947261179999998</v>
      </c>
      <c r="AM93" s="105">
        <v>8.6059692399999999E-2</v>
      </c>
      <c r="AN93" s="105">
        <v>1.0833160146</v>
      </c>
      <c r="AO93" s="105">
        <v>0.98871652129999998</v>
      </c>
      <c r="AP93" s="105">
        <v>1.186966701</v>
      </c>
      <c r="AQ93" s="105">
        <v>0.43040713149999998</v>
      </c>
      <c r="AR93" s="105">
        <v>1.0398183781000001</v>
      </c>
      <c r="AS93" s="105">
        <v>0.94363974500000003</v>
      </c>
      <c r="AT93" s="105">
        <v>1.1457998301000001</v>
      </c>
      <c r="AU93" s="104" t="s">
        <v>28</v>
      </c>
      <c r="AV93" s="104" t="s">
        <v>28</v>
      </c>
      <c r="AW93" s="104">
        <v>3</v>
      </c>
      <c r="AX93" s="104" t="s">
        <v>28</v>
      </c>
      <c r="AY93" s="104" t="s">
        <v>28</v>
      </c>
      <c r="AZ93" s="104" t="s">
        <v>28</v>
      </c>
      <c r="BA93" s="104" t="s">
        <v>28</v>
      </c>
      <c r="BB93" s="104" t="s">
        <v>28</v>
      </c>
      <c r="BC93" s="114">
        <v>-3</v>
      </c>
      <c r="BD93" s="115">
        <v>1037</v>
      </c>
      <c r="BE93" s="115">
        <v>1112</v>
      </c>
      <c r="BF93" s="115">
        <v>1432</v>
      </c>
    </row>
    <row r="94" spans="1:93" x14ac:dyDescent="0.3">
      <c r="A94" s="10"/>
      <c r="B94" t="s">
        <v>114</v>
      </c>
      <c r="C94" s="104">
        <v>8212</v>
      </c>
      <c r="D94" s="118">
        <v>33355</v>
      </c>
      <c r="E94" s="113">
        <v>23.952460473999999</v>
      </c>
      <c r="F94" s="105">
        <v>22.806002414999998</v>
      </c>
      <c r="G94" s="105">
        <v>25.156550994</v>
      </c>
      <c r="H94" s="105">
        <v>0.81761279870000003</v>
      </c>
      <c r="I94" s="107">
        <v>24.619997002000002</v>
      </c>
      <c r="J94" s="105">
        <v>24.093223958999999</v>
      </c>
      <c r="K94" s="105">
        <v>25.158287384000001</v>
      </c>
      <c r="L94" s="105">
        <v>1.0057877656</v>
      </c>
      <c r="M94" s="105">
        <v>0.95764684529999999</v>
      </c>
      <c r="N94" s="105">
        <v>1.0563487305000001</v>
      </c>
      <c r="O94" s="118">
        <v>9020</v>
      </c>
      <c r="P94" s="118">
        <v>36979</v>
      </c>
      <c r="Q94" s="113">
        <v>24.122177933</v>
      </c>
      <c r="R94" s="105">
        <v>22.983392222999999</v>
      </c>
      <c r="S94" s="105">
        <v>25.317388426000001</v>
      </c>
      <c r="T94" s="105">
        <v>0.11818399459999999</v>
      </c>
      <c r="U94" s="107">
        <v>24.392222613000001</v>
      </c>
      <c r="V94" s="105">
        <v>23.894000896000001</v>
      </c>
      <c r="W94" s="105">
        <v>24.900832915999999</v>
      </c>
      <c r="X94" s="105">
        <v>0.96218225459999995</v>
      </c>
      <c r="Y94" s="105">
        <v>0.91675852020000004</v>
      </c>
      <c r="Z94" s="105">
        <v>1.0098566532</v>
      </c>
      <c r="AA94" s="118">
        <v>10858</v>
      </c>
      <c r="AB94" s="118">
        <v>40604</v>
      </c>
      <c r="AC94" s="113">
        <v>26.849486534</v>
      </c>
      <c r="AD94" s="105">
        <v>25.609830335000002</v>
      </c>
      <c r="AE94" s="105">
        <v>28.149148888999999</v>
      </c>
      <c r="AF94" s="105">
        <v>4.6594076000000002E-3</v>
      </c>
      <c r="AG94" s="107">
        <v>26.741207762999998</v>
      </c>
      <c r="AH94" s="105">
        <v>26.242924614</v>
      </c>
      <c r="AI94" s="105">
        <v>27.248951979000001</v>
      </c>
      <c r="AJ94" s="105">
        <v>0.93403037359999996</v>
      </c>
      <c r="AK94" s="105">
        <v>0.89090565529999999</v>
      </c>
      <c r="AL94" s="105">
        <v>0.97924256460000003</v>
      </c>
      <c r="AM94" s="105">
        <v>7.2314899999999994E-5</v>
      </c>
      <c r="AN94" s="105">
        <v>1.1130622868</v>
      </c>
      <c r="AO94" s="105">
        <v>1.0557100119</v>
      </c>
      <c r="AP94" s="105">
        <v>1.1735302691</v>
      </c>
      <c r="AQ94" s="105">
        <v>0.79834061590000005</v>
      </c>
      <c r="AR94" s="105">
        <v>1.0070855961</v>
      </c>
      <c r="AS94" s="105">
        <v>0.9539891371</v>
      </c>
      <c r="AT94" s="105">
        <v>1.0631372606</v>
      </c>
      <c r="AU94" s="104" t="s">
        <v>28</v>
      </c>
      <c r="AV94" s="104" t="s">
        <v>28</v>
      </c>
      <c r="AW94" s="104">
        <v>3</v>
      </c>
      <c r="AX94" s="104" t="s">
        <v>28</v>
      </c>
      <c r="AY94" s="104" t="s">
        <v>228</v>
      </c>
      <c r="AZ94" s="104" t="s">
        <v>28</v>
      </c>
      <c r="BA94" s="104" t="s">
        <v>28</v>
      </c>
      <c r="BB94" s="104" t="s">
        <v>28</v>
      </c>
      <c r="BC94" s="114" t="s">
        <v>430</v>
      </c>
      <c r="BD94" s="115">
        <v>8212</v>
      </c>
      <c r="BE94" s="115">
        <v>9020</v>
      </c>
      <c r="BF94" s="115">
        <v>10858</v>
      </c>
    </row>
    <row r="95" spans="1:93" x14ac:dyDescent="0.3">
      <c r="A95" s="10"/>
      <c r="B95" t="s">
        <v>104</v>
      </c>
      <c r="C95" s="104">
        <v>9106</v>
      </c>
      <c r="D95" s="118">
        <v>32398</v>
      </c>
      <c r="E95" s="113">
        <v>27.239526733999998</v>
      </c>
      <c r="F95" s="105">
        <v>25.952847128999998</v>
      </c>
      <c r="G95" s="105">
        <v>28.589996812999999</v>
      </c>
      <c r="H95" s="105">
        <v>5.2488400000000002E-8</v>
      </c>
      <c r="I95" s="107">
        <v>28.106673251</v>
      </c>
      <c r="J95" s="105">
        <v>27.53527184</v>
      </c>
      <c r="K95" s="105">
        <v>28.689932165999998</v>
      </c>
      <c r="L95" s="105">
        <v>1.1438149646</v>
      </c>
      <c r="M95" s="105">
        <v>1.0897860014</v>
      </c>
      <c r="N95" s="105">
        <v>1.2005225535999999</v>
      </c>
      <c r="O95" s="118">
        <v>9563</v>
      </c>
      <c r="P95" s="118">
        <v>33723</v>
      </c>
      <c r="Q95" s="113">
        <v>27.845739288000001</v>
      </c>
      <c r="R95" s="105">
        <v>26.542112371999998</v>
      </c>
      <c r="S95" s="105">
        <v>29.213394384000001</v>
      </c>
      <c r="T95" s="105">
        <v>1.7706900000000002E-5</v>
      </c>
      <c r="U95" s="107">
        <v>28.357500815000002</v>
      </c>
      <c r="V95" s="105">
        <v>27.794804501000002</v>
      </c>
      <c r="W95" s="105">
        <v>28.931588724000001</v>
      </c>
      <c r="X95" s="105">
        <v>1.1107071792000001</v>
      </c>
      <c r="Y95" s="105">
        <v>1.0587082806000001</v>
      </c>
      <c r="Z95" s="105">
        <v>1.1652600254000001</v>
      </c>
      <c r="AA95" s="118">
        <v>11937</v>
      </c>
      <c r="AB95" s="118">
        <v>36019</v>
      </c>
      <c r="AC95" s="113">
        <v>32.675395318</v>
      </c>
      <c r="AD95" s="105">
        <v>31.183930645</v>
      </c>
      <c r="AE95" s="105">
        <v>34.238193746</v>
      </c>
      <c r="AF95" s="105">
        <v>7.6474454000000006E-8</v>
      </c>
      <c r="AG95" s="107">
        <v>33.140842333000002</v>
      </c>
      <c r="AH95" s="105">
        <v>32.551626464000002</v>
      </c>
      <c r="AI95" s="105">
        <v>33.740723578999997</v>
      </c>
      <c r="AJ95" s="105">
        <v>1.1367000131</v>
      </c>
      <c r="AK95" s="105">
        <v>1.0848154714</v>
      </c>
      <c r="AL95" s="105">
        <v>1.1910660881999999</v>
      </c>
      <c r="AM95" s="105">
        <v>1.6916405999999999E-9</v>
      </c>
      <c r="AN95" s="105">
        <v>1.1734432683</v>
      </c>
      <c r="AO95" s="105">
        <v>1.1139495419000001</v>
      </c>
      <c r="AP95" s="105">
        <v>1.2361144308000001</v>
      </c>
      <c r="AQ95" s="105">
        <v>0.41738789669999998</v>
      </c>
      <c r="AR95" s="105">
        <v>1.0222548857</v>
      </c>
      <c r="AS95" s="105">
        <v>0.96929538950000005</v>
      </c>
      <c r="AT95" s="105">
        <v>1.0781079356000001</v>
      </c>
      <c r="AU95" s="104">
        <v>1</v>
      </c>
      <c r="AV95" s="104">
        <v>2</v>
      </c>
      <c r="AW95" s="104">
        <v>3</v>
      </c>
      <c r="AX95" s="104" t="s">
        <v>28</v>
      </c>
      <c r="AY95" s="104" t="s">
        <v>228</v>
      </c>
      <c r="AZ95" s="104" t="s">
        <v>28</v>
      </c>
      <c r="BA95" s="104" t="s">
        <v>28</v>
      </c>
      <c r="BB95" s="104" t="s">
        <v>28</v>
      </c>
      <c r="BC95" s="114" t="s">
        <v>234</v>
      </c>
      <c r="BD95" s="115">
        <v>9106</v>
      </c>
      <c r="BE95" s="115">
        <v>9563</v>
      </c>
      <c r="BF95" s="115">
        <v>11937</v>
      </c>
    </row>
    <row r="96" spans="1:93" x14ac:dyDescent="0.3">
      <c r="A96" s="10"/>
      <c r="B96" t="s">
        <v>105</v>
      </c>
      <c r="C96" s="104">
        <v>5610</v>
      </c>
      <c r="D96" s="118">
        <v>19037</v>
      </c>
      <c r="E96" s="113">
        <v>28.318709652999999</v>
      </c>
      <c r="F96" s="105">
        <v>26.895051658</v>
      </c>
      <c r="G96" s="105">
        <v>29.817727312999999</v>
      </c>
      <c r="H96" s="105">
        <v>4.6366519999999998E-11</v>
      </c>
      <c r="I96" s="107">
        <v>29.468928928</v>
      </c>
      <c r="J96" s="105">
        <v>28.707794888999999</v>
      </c>
      <c r="K96" s="105">
        <v>30.250243026</v>
      </c>
      <c r="L96" s="105">
        <v>1.1891309345000001</v>
      </c>
      <c r="M96" s="105">
        <v>1.1293501117</v>
      </c>
      <c r="N96" s="105">
        <v>1.2520761848999999</v>
      </c>
      <c r="O96" s="118">
        <v>5873</v>
      </c>
      <c r="P96" s="118">
        <v>19474</v>
      </c>
      <c r="Q96" s="113">
        <v>29.495221913000002</v>
      </c>
      <c r="R96" s="105">
        <v>28.020774372000002</v>
      </c>
      <c r="S96" s="105">
        <v>31.047254589000001</v>
      </c>
      <c r="T96" s="105">
        <v>5.2195359999999995E-10</v>
      </c>
      <c r="U96" s="107">
        <v>30.158159597000001</v>
      </c>
      <c r="V96" s="105">
        <v>29.396639815</v>
      </c>
      <c r="W96" s="105">
        <v>30.939406546000001</v>
      </c>
      <c r="X96" s="105">
        <v>1.1765015247999999</v>
      </c>
      <c r="Y96" s="105">
        <v>1.1176889556</v>
      </c>
      <c r="Z96" s="105">
        <v>1.2384087995999999</v>
      </c>
      <c r="AA96" s="118">
        <v>7220</v>
      </c>
      <c r="AB96" s="118">
        <v>19731</v>
      </c>
      <c r="AC96" s="113">
        <v>35.508113022000003</v>
      </c>
      <c r="AD96" s="105">
        <v>33.785995149999998</v>
      </c>
      <c r="AE96" s="105">
        <v>37.318009572000001</v>
      </c>
      <c r="AF96" s="105">
        <v>8.1483980000000005E-17</v>
      </c>
      <c r="AG96" s="107">
        <v>36.592164613999998</v>
      </c>
      <c r="AH96" s="105">
        <v>35.757775903000002</v>
      </c>
      <c r="AI96" s="105">
        <v>37.446023343</v>
      </c>
      <c r="AJ96" s="105">
        <v>1.2352435876000001</v>
      </c>
      <c r="AK96" s="105">
        <v>1.1753351645000001</v>
      </c>
      <c r="AL96" s="105">
        <v>1.2982056241</v>
      </c>
      <c r="AM96" s="105">
        <v>2.881361E-10</v>
      </c>
      <c r="AN96" s="105">
        <v>1.2038598361999999</v>
      </c>
      <c r="AO96" s="105">
        <v>1.1363924061999999</v>
      </c>
      <c r="AP96" s="105">
        <v>1.2753327965000001</v>
      </c>
      <c r="AQ96" s="105">
        <v>0.17617546040000001</v>
      </c>
      <c r="AR96" s="105">
        <v>1.0415454048999999</v>
      </c>
      <c r="AS96" s="105">
        <v>0.98188889810000002</v>
      </c>
      <c r="AT96" s="105">
        <v>1.1048264551</v>
      </c>
      <c r="AU96" s="104">
        <v>1</v>
      </c>
      <c r="AV96" s="104">
        <v>2</v>
      </c>
      <c r="AW96" s="104">
        <v>3</v>
      </c>
      <c r="AX96" s="104" t="s">
        <v>28</v>
      </c>
      <c r="AY96" s="104" t="s">
        <v>228</v>
      </c>
      <c r="AZ96" s="104" t="s">
        <v>28</v>
      </c>
      <c r="BA96" s="104" t="s">
        <v>28</v>
      </c>
      <c r="BB96" s="104" t="s">
        <v>28</v>
      </c>
      <c r="BC96" s="114" t="s">
        <v>234</v>
      </c>
      <c r="BD96" s="115">
        <v>5610</v>
      </c>
      <c r="BE96" s="115">
        <v>5873</v>
      </c>
      <c r="BF96" s="115">
        <v>7220</v>
      </c>
    </row>
    <row r="97" spans="1:93" x14ac:dyDescent="0.3">
      <c r="A97" s="10"/>
      <c r="B97" t="s">
        <v>106</v>
      </c>
      <c r="C97" s="104">
        <v>2019</v>
      </c>
      <c r="D97" s="118">
        <v>10028</v>
      </c>
      <c r="E97" s="113">
        <v>20.375259482000001</v>
      </c>
      <c r="F97" s="105">
        <v>19.120106743000001</v>
      </c>
      <c r="G97" s="105">
        <v>21.712807598000001</v>
      </c>
      <c r="H97" s="105">
        <v>1.5226313000000001E-6</v>
      </c>
      <c r="I97" s="107">
        <v>20.133625848000001</v>
      </c>
      <c r="J97" s="105">
        <v>19.274286858</v>
      </c>
      <c r="K97" s="105">
        <v>21.031278238999999</v>
      </c>
      <c r="L97" s="105">
        <v>0.85557751900000001</v>
      </c>
      <c r="M97" s="105">
        <v>0.80287240049999997</v>
      </c>
      <c r="N97" s="105">
        <v>0.91174250189999995</v>
      </c>
      <c r="O97" s="118">
        <v>2085</v>
      </c>
      <c r="P97" s="118">
        <v>8885</v>
      </c>
      <c r="Q97" s="113">
        <v>23.261328439</v>
      </c>
      <c r="R97" s="105">
        <v>21.847705361999999</v>
      </c>
      <c r="S97" s="105">
        <v>24.766417880999999</v>
      </c>
      <c r="T97" s="105">
        <v>1.9223058500000001E-2</v>
      </c>
      <c r="U97" s="107">
        <v>23.466516600999999</v>
      </c>
      <c r="V97" s="105">
        <v>22.480563381</v>
      </c>
      <c r="W97" s="105">
        <v>24.495711787000001</v>
      </c>
      <c r="X97" s="105">
        <v>0.92784480339999997</v>
      </c>
      <c r="Y97" s="105">
        <v>0.8714583924</v>
      </c>
      <c r="Z97" s="105">
        <v>0.98787961270000002</v>
      </c>
      <c r="AA97" s="118">
        <v>2573</v>
      </c>
      <c r="AB97" s="118">
        <v>9277</v>
      </c>
      <c r="AC97" s="113">
        <v>27.513572720999999</v>
      </c>
      <c r="AD97" s="105">
        <v>25.934198855000002</v>
      </c>
      <c r="AE97" s="105">
        <v>29.189129307999998</v>
      </c>
      <c r="AF97" s="105">
        <v>0.1463357582</v>
      </c>
      <c r="AG97" s="107">
        <v>27.735259243000002</v>
      </c>
      <c r="AH97" s="105">
        <v>26.684030936999999</v>
      </c>
      <c r="AI97" s="105">
        <v>28.827901119</v>
      </c>
      <c r="AJ97" s="105">
        <v>0.95713236729999995</v>
      </c>
      <c r="AK97" s="105">
        <v>0.90218967179999998</v>
      </c>
      <c r="AL97" s="105">
        <v>1.015421033</v>
      </c>
      <c r="AM97" s="105">
        <v>1.1984899999999999E-5</v>
      </c>
      <c r="AN97" s="105">
        <v>1.1828031573</v>
      </c>
      <c r="AO97" s="105">
        <v>1.0971591882</v>
      </c>
      <c r="AP97" s="105">
        <v>1.275132473</v>
      </c>
      <c r="AQ97" s="105">
        <v>9.3968549999999995E-4</v>
      </c>
      <c r="AR97" s="105">
        <v>1.1416457523000001</v>
      </c>
      <c r="AS97" s="105">
        <v>1.0554662939999999</v>
      </c>
      <c r="AT97" s="105">
        <v>1.2348618150999999</v>
      </c>
      <c r="AU97" s="104">
        <v>1</v>
      </c>
      <c r="AV97" s="104" t="s">
        <v>28</v>
      </c>
      <c r="AW97" s="104" t="s">
        <v>28</v>
      </c>
      <c r="AX97" s="104" t="s">
        <v>227</v>
      </c>
      <c r="AY97" s="104" t="s">
        <v>228</v>
      </c>
      <c r="AZ97" s="104" t="s">
        <v>28</v>
      </c>
      <c r="BA97" s="104" t="s">
        <v>28</v>
      </c>
      <c r="BB97" s="104" t="s">
        <v>28</v>
      </c>
      <c r="BC97" s="114" t="s">
        <v>448</v>
      </c>
      <c r="BD97" s="115">
        <v>2019</v>
      </c>
      <c r="BE97" s="115">
        <v>2085</v>
      </c>
      <c r="BF97" s="115">
        <v>2573</v>
      </c>
    </row>
    <row r="98" spans="1:93" x14ac:dyDescent="0.3">
      <c r="A98" s="10"/>
      <c r="B98" t="s">
        <v>107</v>
      </c>
      <c r="C98" s="104">
        <v>6272</v>
      </c>
      <c r="D98" s="118">
        <v>25629</v>
      </c>
      <c r="E98" s="113">
        <v>24.040637708999999</v>
      </c>
      <c r="F98" s="105">
        <v>22.848311339999999</v>
      </c>
      <c r="G98" s="105">
        <v>25.295184965000001</v>
      </c>
      <c r="H98" s="105">
        <v>0.71590121900000003</v>
      </c>
      <c r="I98" s="107">
        <v>24.472277498</v>
      </c>
      <c r="J98" s="105">
        <v>23.874063575000001</v>
      </c>
      <c r="K98" s="105">
        <v>25.085480905000001</v>
      </c>
      <c r="L98" s="105">
        <v>1.0094904159</v>
      </c>
      <c r="M98" s="105">
        <v>0.95942343939999997</v>
      </c>
      <c r="N98" s="105">
        <v>1.0621701096</v>
      </c>
      <c r="O98" s="118">
        <v>6957</v>
      </c>
      <c r="P98" s="118">
        <v>27593</v>
      </c>
      <c r="Q98" s="113">
        <v>24.941392077</v>
      </c>
      <c r="R98" s="105">
        <v>23.728127215000001</v>
      </c>
      <c r="S98" s="105">
        <v>26.216693509999999</v>
      </c>
      <c r="T98" s="105">
        <v>0.83946234279999998</v>
      </c>
      <c r="U98" s="107">
        <v>25.212916319000001</v>
      </c>
      <c r="V98" s="105">
        <v>24.627361492999999</v>
      </c>
      <c r="W98" s="105">
        <v>25.812393646</v>
      </c>
      <c r="X98" s="105">
        <v>0.99485896039999999</v>
      </c>
      <c r="Y98" s="105">
        <v>0.94646441150000005</v>
      </c>
      <c r="Z98" s="105">
        <v>1.0457280159</v>
      </c>
      <c r="AA98" s="118">
        <v>8671</v>
      </c>
      <c r="AB98" s="118">
        <v>29970</v>
      </c>
      <c r="AC98" s="113">
        <v>28.606355735000001</v>
      </c>
      <c r="AD98" s="105">
        <v>27.257010201</v>
      </c>
      <c r="AE98" s="105">
        <v>30.022499988</v>
      </c>
      <c r="AF98" s="105">
        <v>0.84358827130000003</v>
      </c>
      <c r="AG98" s="107">
        <v>28.932265599000001</v>
      </c>
      <c r="AH98" s="105">
        <v>28.32965965</v>
      </c>
      <c r="AI98" s="105">
        <v>29.547689702</v>
      </c>
      <c r="AJ98" s="105">
        <v>0.99514771349999998</v>
      </c>
      <c r="AK98" s="105">
        <v>0.94820716179999998</v>
      </c>
      <c r="AL98" s="105">
        <v>1.0444120353999999</v>
      </c>
      <c r="AM98" s="105">
        <v>1.1225886999999999E-6</v>
      </c>
      <c r="AN98" s="105">
        <v>1.1469430273000001</v>
      </c>
      <c r="AO98" s="105">
        <v>1.0853582008</v>
      </c>
      <c r="AP98" s="105">
        <v>1.2120222678999999</v>
      </c>
      <c r="AQ98" s="105">
        <v>0.2068681071</v>
      </c>
      <c r="AR98" s="105">
        <v>1.0374679898000001</v>
      </c>
      <c r="AS98" s="105">
        <v>0.97987213630000003</v>
      </c>
      <c r="AT98" s="105">
        <v>1.0984492669999999</v>
      </c>
      <c r="AU98" s="104" t="s">
        <v>28</v>
      </c>
      <c r="AV98" s="104" t="s">
        <v>28</v>
      </c>
      <c r="AW98" s="104" t="s">
        <v>28</v>
      </c>
      <c r="AX98" s="104" t="s">
        <v>28</v>
      </c>
      <c r="AY98" s="104" t="s">
        <v>228</v>
      </c>
      <c r="AZ98" s="104" t="s">
        <v>28</v>
      </c>
      <c r="BA98" s="104" t="s">
        <v>28</v>
      </c>
      <c r="BB98" s="104" t="s">
        <v>28</v>
      </c>
      <c r="BC98" s="114" t="s">
        <v>428</v>
      </c>
      <c r="BD98" s="115">
        <v>6272</v>
      </c>
      <c r="BE98" s="115">
        <v>6957</v>
      </c>
      <c r="BF98" s="115">
        <v>8671</v>
      </c>
    </row>
    <row r="99" spans="1:93" x14ac:dyDescent="0.3">
      <c r="A99" s="10"/>
      <c r="B99" t="s">
        <v>108</v>
      </c>
      <c r="C99" s="104">
        <v>8916</v>
      </c>
      <c r="D99" s="118">
        <v>35423</v>
      </c>
      <c r="E99" s="113">
        <v>23.689476503000002</v>
      </c>
      <c r="F99" s="105">
        <v>22.570001964999999</v>
      </c>
      <c r="G99" s="105">
        <v>24.864477098999998</v>
      </c>
      <c r="H99" s="105">
        <v>0.83106945659999998</v>
      </c>
      <c r="I99" s="107">
        <v>25.170087231</v>
      </c>
      <c r="J99" s="105">
        <v>24.653018507999999</v>
      </c>
      <c r="K99" s="105">
        <v>25.698000876999998</v>
      </c>
      <c r="L99" s="105">
        <v>0.99474480570000001</v>
      </c>
      <c r="M99" s="105">
        <v>0.94773695049999995</v>
      </c>
      <c r="N99" s="105">
        <v>1.0440842556000001</v>
      </c>
      <c r="O99" s="118">
        <v>10133</v>
      </c>
      <c r="P99" s="118">
        <v>35998</v>
      </c>
      <c r="Q99" s="113">
        <v>26.566945749999999</v>
      </c>
      <c r="R99" s="105">
        <v>25.333495152000001</v>
      </c>
      <c r="S99" s="105">
        <v>27.860451243</v>
      </c>
      <c r="T99" s="105">
        <v>1.68227733E-2</v>
      </c>
      <c r="U99" s="107">
        <v>28.148786044000001</v>
      </c>
      <c r="V99" s="105">
        <v>27.606013819000001</v>
      </c>
      <c r="W99" s="105">
        <v>28.702229917</v>
      </c>
      <c r="X99" s="105">
        <v>1.0596988311</v>
      </c>
      <c r="Y99" s="105">
        <v>1.0104991162000001</v>
      </c>
      <c r="Z99" s="105">
        <v>1.1112940077</v>
      </c>
      <c r="AA99" s="118">
        <v>12234</v>
      </c>
      <c r="AB99" s="118">
        <v>36945</v>
      </c>
      <c r="AC99" s="113">
        <v>31.640987895999999</v>
      </c>
      <c r="AD99" s="105">
        <v>30.204545886999998</v>
      </c>
      <c r="AE99" s="105">
        <v>33.145742986000002</v>
      </c>
      <c r="AF99" s="105">
        <v>5.1633399999999999E-5</v>
      </c>
      <c r="AG99" s="107">
        <v>33.114088510000002</v>
      </c>
      <c r="AH99" s="105">
        <v>32.532474995000001</v>
      </c>
      <c r="AI99" s="105">
        <v>33.706100075000002</v>
      </c>
      <c r="AJ99" s="105">
        <v>1.1007154161999999</v>
      </c>
      <c r="AK99" s="105">
        <v>1.0507449833</v>
      </c>
      <c r="AL99" s="105">
        <v>1.1530623003</v>
      </c>
      <c r="AM99" s="105">
        <v>2.7026249999999999E-11</v>
      </c>
      <c r="AN99" s="105">
        <v>1.1909907971</v>
      </c>
      <c r="AO99" s="105">
        <v>1.1312949882000001</v>
      </c>
      <c r="AP99" s="105">
        <v>1.2538366152</v>
      </c>
      <c r="AQ99" s="105">
        <v>2.12414E-5</v>
      </c>
      <c r="AR99" s="105">
        <v>1.121466139</v>
      </c>
      <c r="AS99" s="105">
        <v>1.063736537</v>
      </c>
      <c r="AT99" s="105">
        <v>1.1823287602999999</v>
      </c>
      <c r="AU99" s="104" t="s">
        <v>28</v>
      </c>
      <c r="AV99" s="104" t="s">
        <v>28</v>
      </c>
      <c r="AW99" s="104">
        <v>3</v>
      </c>
      <c r="AX99" s="104" t="s">
        <v>227</v>
      </c>
      <c r="AY99" s="104" t="s">
        <v>228</v>
      </c>
      <c r="AZ99" s="104" t="s">
        <v>28</v>
      </c>
      <c r="BA99" s="104" t="s">
        <v>28</v>
      </c>
      <c r="BB99" s="104" t="s">
        <v>28</v>
      </c>
      <c r="BC99" s="114" t="s">
        <v>449</v>
      </c>
      <c r="BD99" s="115">
        <v>8916</v>
      </c>
      <c r="BE99" s="115">
        <v>10133</v>
      </c>
      <c r="BF99" s="115">
        <v>12234</v>
      </c>
    </row>
    <row r="100" spans="1:93" x14ac:dyDescent="0.3">
      <c r="A100" s="10"/>
      <c r="B100" t="s">
        <v>109</v>
      </c>
      <c r="C100" s="104">
        <v>4086</v>
      </c>
      <c r="D100" s="118">
        <v>15590</v>
      </c>
      <c r="E100" s="113">
        <v>26.217037897000001</v>
      </c>
      <c r="F100" s="105">
        <v>24.825730374999999</v>
      </c>
      <c r="G100" s="105">
        <v>27.686318416999999</v>
      </c>
      <c r="H100" s="105">
        <v>5.5126800000000005E-4</v>
      </c>
      <c r="I100" s="107">
        <v>26.209108402999998</v>
      </c>
      <c r="J100" s="105">
        <v>25.417682929000001</v>
      </c>
      <c r="K100" s="105">
        <v>27.025176338000001</v>
      </c>
      <c r="L100" s="105">
        <v>1.1008796359999999</v>
      </c>
      <c r="M100" s="105">
        <v>1.0424572419</v>
      </c>
      <c r="N100" s="105">
        <v>1.1625761940999999</v>
      </c>
      <c r="O100" s="118">
        <v>4692</v>
      </c>
      <c r="P100" s="118">
        <v>16318</v>
      </c>
      <c r="Q100" s="113">
        <v>28.895857499000002</v>
      </c>
      <c r="R100" s="105">
        <v>27.397192417999999</v>
      </c>
      <c r="S100" s="105">
        <v>30.476501674000001</v>
      </c>
      <c r="T100" s="105">
        <v>1.7286692000000001E-7</v>
      </c>
      <c r="U100" s="107">
        <v>28.753523716</v>
      </c>
      <c r="V100" s="105">
        <v>27.942447505000001</v>
      </c>
      <c r="W100" s="105">
        <v>29.588142769000001</v>
      </c>
      <c r="X100" s="105">
        <v>1.1525941559999999</v>
      </c>
      <c r="Y100" s="105">
        <v>1.0928156008000001</v>
      </c>
      <c r="Z100" s="105">
        <v>1.2156426826</v>
      </c>
      <c r="AA100" s="118">
        <v>5194</v>
      </c>
      <c r="AB100" s="118">
        <v>16563</v>
      </c>
      <c r="AC100" s="113">
        <v>31.543038957</v>
      </c>
      <c r="AD100" s="105">
        <v>29.937044728</v>
      </c>
      <c r="AE100" s="105">
        <v>33.235187898</v>
      </c>
      <c r="AF100" s="105">
        <v>4.9605799999999996E-4</v>
      </c>
      <c r="AG100" s="107">
        <v>31.359053312</v>
      </c>
      <c r="AH100" s="105">
        <v>30.517720132000001</v>
      </c>
      <c r="AI100" s="105">
        <v>32.223580933999997</v>
      </c>
      <c r="AJ100" s="105">
        <v>1.0973080034</v>
      </c>
      <c r="AK100" s="105">
        <v>1.0414392481999999</v>
      </c>
      <c r="AL100" s="105">
        <v>1.1561738779999999</v>
      </c>
      <c r="AM100" s="105">
        <v>5.2555889000000001E-3</v>
      </c>
      <c r="AN100" s="105">
        <v>1.0916111058</v>
      </c>
      <c r="AO100" s="105">
        <v>1.0264418039000001</v>
      </c>
      <c r="AP100" s="105">
        <v>1.1609180392</v>
      </c>
      <c r="AQ100" s="105">
        <v>2.5549084E-3</v>
      </c>
      <c r="AR100" s="105">
        <v>1.1021785761</v>
      </c>
      <c r="AS100" s="105">
        <v>1.0346684963999999</v>
      </c>
      <c r="AT100" s="105">
        <v>1.1740935553</v>
      </c>
      <c r="AU100" s="104">
        <v>1</v>
      </c>
      <c r="AV100" s="104">
        <v>2</v>
      </c>
      <c r="AW100" s="104">
        <v>3</v>
      </c>
      <c r="AX100" s="104" t="s">
        <v>227</v>
      </c>
      <c r="AY100" s="104" t="s">
        <v>28</v>
      </c>
      <c r="AZ100" s="104" t="s">
        <v>28</v>
      </c>
      <c r="BA100" s="104" t="s">
        <v>28</v>
      </c>
      <c r="BB100" s="104" t="s">
        <v>28</v>
      </c>
      <c r="BC100" s="114" t="s">
        <v>229</v>
      </c>
      <c r="BD100" s="115">
        <v>4086</v>
      </c>
      <c r="BE100" s="115">
        <v>4692</v>
      </c>
      <c r="BF100" s="115">
        <v>5194</v>
      </c>
    </row>
    <row r="101" spans="1:93" x14ac:dyDescent="0.3">
      <c r="A101" s="10"/>
      <c r="B101" t="s">
        <v>152</v>
      </c>
      <c r="C101" s="104">
        <v>2681</v>
      </c>
      <c r="D101" s="118">
        <v>17155</v>
      </c>
      <c r="E101" s="113">
        <v>15.989207119</v>
      </c>
      <c r="F101" s="105">
        <v>15.065411918000001</v>
      </c>
      <c r="G101" s="105">
        <v>16.969648468999999</v>
      </c>
      <c r="H101" s="105">
        <v>2.5185690000000001E-39</v>
      </c>
      <c r="I101" s="107">
        <v>15.628096765</v>
      </c>
      <c r="J101" s="105">
        <v>15.047583642999999</v>
      </c>
      <c r="K101" s="105">
        <v>16.231005208999999</v>
      </c>
      <c r="L101" s="105">
        <v>0.67140279469999997</v>
      </c>
      <c r="M101" s="105">
        <v>0.63261171049999998</v>
      </c>
      <c r="N101" s="105">
        <v>0.71257250729999999</v>
      </c>
      <c r="O101" s="118">
        <v>2940</v>
      </c>
      <c r="P101" s="118">
        <v>17717</v>
      </c>
      <c r="Q101" s="113">
        <v>16.823952099</v>
      </c>
      <c r="R101" s="105">
        <v>15.878266500000001</v>
      </c>
      <c r="S101" s="105">
        <v>17.825961304</v>
      </c>
      <c r="T101" s="105">
        <v>1.301125E-41</v>
      </c>
      <c r="U101" s="107">
        <v>16.594231529000002</v>
      </c>
      <c r="V101" s="105">
        <v>16.005108562</v>
      </c>
      <c r="W101" s="105">
        <v>17.205039190000001</v>
      </c>
      <c r="X101" s="105">
        <v>0.67107158420000002</v>
      </c>
      <c r="Y101" s="105">
        <v>0.6333502017</v>
      </c>
      <c r="Z101" s="105">
        <v>0.71103959539999995</v>
      </c>
      <c r="AA101" s="118">
        <v>3406</v>
      </c>
      <c r="AB101" s="118">
        <v>18741</v>
      </c>
      <c r="AC101" s="113">
        <v>18.298928540999999</v>
      </c>
      <c r="AD101" s="105">
        <v>17.307895365</v>
      </c>
      <c r="AE101" s="105">
        <v>19.346707308999999</v>
      </c>
      <c r="AF101" s="105">
        <v>6.5002189999999997E-57</v>
      </c>
      <c r="AG101" s="107">
        <v>18.174056880999998</v>
      </c>
      <c r="AH101" s="105">
        <v>17.573843739000001</v>
      </c>
      <c r="AI101" s="105">
        <v>18.794769568</v>
      </c>
      <c r="AJ101" s="105">
        <v>0.63657660790000004</v>
      </c>
      <c r="AK101" s="105">
        <v>0.60210089879999995</v>
      </c>
      <c r="AL101" s="105">
        <v>0.67302636240000002</v>
      </c>
      <c r="AM101" s="105">
        <v>1.5932795900000001E-2</v>
      </c>
      <c r="AN101" s="105">
        <v>1.0876712222</v>
      </c>
      <c r="AO101" s="105">
        <v>1.0158299545</v>
      </c>
      <c r="AP101" s="105">
        <v>1.1645932296999999</v>
      </c>
      <c r="AQ101" s="105">
        <v>0.16143239770000001</v>
      </c>
      <c r="AR101" s="105">
        <v>1.0522067775999999</v>
      </c>
      <c r="AS101" s="105">
        <v>0.97986467850000003</v>
      </c>
      <c r="AT101" s="105">
        <v>1.1298897971999999</v>
      </c>
      <c r="AU101" s="104">
        <v>1</v>
      </c>
      <c r="AV101" s="104">
        <v>2</v>
      </c>
      <c r="AW101" s="104">
        <v>3</v>
      </c>
      <c r="AX101" s="104" t="s">
        <v>28</v>
      </c>
      <c r="AY101" s="104" t="s">
        <v>28</v>
      </c>
      <c r="AZ101" s="104" t="s">
        <v>28</v>
      </c>
      <c r="BA101" s="104" t="s">
        <v>28</v>
      </c>
      <c r="BB101" s="104" t="s">
        <v>28</v>
      </c>
      <c r="BC101" s="114" t="s">
        <v>230</v>
      </c>
      <c r="BD101" s="115">
        <v>2681</v>
      </c>
      <c r="BE101" s="115">
        <v>2940</v>
      </c>
      <c r="BF101" s="115">
        <v>3406</v>
      </c>
    </row>
    <row r="102" spans="1:93" x14ac:dyDescent="0.3">
      <c r="A102" s="10"/>
      <c r="B102" t="s">
        <v>153</v>
      </c>
      <c r="C102" s="104">
        <v>3021</v>
      </c>
      <c r="D102" s="118">
        <v>12734</v>
      </c>
      <c r="E102" s="113">
        <v>23.97039775</v>
      </c>
      <c r="F102" s="105">
        <v>22.635225533</v>
      </c>
      <c r="G102" s="105">
        <v>25.384327074000002</v>
      </c>
      <c r="H102" s="105">
        <v>0.82356705299999999</v>
      </c>
      <c r="I102" s="107">
        <v>23.723888802000001</v>
      </c>
      <c r="J102" s="105">
        <v>22.892817471000001</v>
      </c>
      <c r="K102" s="105">
        <v>24.585130275000001</v>
      </c>
      <c r="L102" s="105">
        <v>1.0065409698000001</v>
      </c>
      <c r="M102" s="105">
        <v>0.9504757533</v>
      </c>
      <c r="N102" s="105">
        <v>1.0659132759000001</v>
      </c>
      <c r="O102" s="118">
        <v>3069</v>
      </c>
      <c r="P102" s="118">
        <v>13984</v>
      </c>
      <c r="Q102" s="113">
        <v>22.414096440000002</v>
      </c>
      <c r="R102" s="105">
        <v>21.168977818999998</v>
      </c>
      <c r="S102" s="105">
        <v>23.732450546999999</v>
      </c>
      <c r="T102" s="105">
        <v>1.2273930000000001E-4</v>
      </c>
      <c r="U102" s="107">
        <v>21.946510297</v>
      </c>
      <c r="V102" s="105">
        <v>21.183632026000002</v>
      </c>
      <c r="W102" s="105">
        <v>22.736861821000002</v>
      </c>
      <c r="X102" s="105">
        <v>0.89405052510000005</v>
      </c>
      <c r="Y102" s="105">
        <v>0.84438539759999998</v>
      </c>
      <c r="Z102" s="105">
        <v>0.94663686000000002</v>
      </c>
      <c r="AA102" s="118">
        <v>3446</v>
      </c>
      <c r="AB102" s="118">
        <v>14662</v>
      </c>
      <c r="AC102" s="113">
        <v>24.080144084000001</v>
      </c>
      <c r="AD102" s="105">
        <v>22.776452854999999</v>
      </c>
      <c r="AE102" s="105">
        <v>25.458456715000001</v>
      </c>
      <c r="AF102" s="105">
        <v>4.4776069999999998E-10</v>
      </c>
      <c r="AG102" s="107">
        <v>23.502932750999999</v>
      </c>
      <c r="AH102" s="105">
        <v>22.731172208</v>
      </c>
      <c r="AI102" s="105">
        <v>24.300895830000002</v>
      </c>
      <c r="AJ102" s="105">
        <v>0.83769147489999995</v>
      </c>
      <c r="AK102" s="105">
        <v>0.79233912880000001</v>
      </c>
      <c r="AL102" s="105">
        <v>0.88563972369999999</v>
      </c>
      <c r="AM102" s="105">
        <v>3.7997652100000001E-2</v>
      </c>
      <c r="AN102" s="105">
        <v>1.0743303504999999</v>
      </c>
      <c r="AO102" s="105">
        <v>1.0039788227999999</v>
      </c>
      <c r="AP102" s="105">
        <v>1.1496116011999999</v>
      </c>
      <c r="AQ102" s="105">
        <v>5.5924933400000001E-2</v>
      </c>
      <c r="AR102" s="105">
        <v>0.93507403060000005</v>
      </c>
      <c r="AS102" s="105">
        <v>0.87288032090000001</v>
      </c>
      <c r="AT102" s="105">
        <v>1.0016991125000001</v>
      </c>
      <c r="AU102" s="104" t="s">
        <v>28</v>
      </c>
      <c r="AV102" s="104">
        <v>2</v>
      </c>
      <c r="AW102" s="104">
        <v>3</v>
      </c>
      <c r="AX102" s="104" t="s">
        <v>28</v>
      </c>
      <c r="AY102" s="104" t="s">
        <v>28</v>
      </c>
      <c r="AZ102" s="104" t="s">
        <v>28</v>
      </c>
      <c r="BA102" s="104" t="s">
        <v>28</v>
      </c>
      <c r="BB102" s="104" t="s">
        <v>28</v>
      </c>
      <c r="BC102" s="114" t="s">
        <v>231</v>
      </c>
      <c r="BD102" s="115">
        <v>3021</v>
      </c>
      <c r="BE102" s="115">
        <v>3069</v>
      </c>
      <c r="BF102" s="115">
        <v>3446</v>
      </c>
    </row>
    <row r="103" spans="1:93" x14ac:dyDescent="0.3">
      <c r="A103" s="10"/>
      <c r="B103" t="s">
        <v>110</v>
      </c>
      <c r="C103" s="104">
        <v>8445</v>
      </c>
      <c r="D103" s="118">
        <v>29401</v>
      </c>
      <c r="E103" s="113">
        <v>27.791772823999999</v>
      </c>
      <c r="F103" s="105">
        <v>26.468060031</v>
      </c>
      <c r="G103" s="105">
        <v>29.181686750000001</v>
      </c>
      <c r="H103" s="105">
        <v>5.552376E-10</v>
      </c>
      <c r="I103" s="107">
        <v>28.723512805999999</v>
      </c>
      <c r="J103" s="105">
        <v>28.117387033</v>
      </c>
      <c r="K103" s="105">
        <v>29.342704816000001</v>
      </c>
      <c r="L103" s="105">
        <v>1.1670043300999999</v>
      </c>
      <c r="M103" s="105">
        <v>1.1114203063999999</v>
      </c>
      <c r="N103" s="105">
        <v>1.2253682055999999</v>
      </c>
      <c r="O103" s="118">
        <v>9304</v>
      </c>
      <c r="P103" s="118">
        <v>29739</v>
      </c>
      <c r="Q103" s="113">
        <v>30.436873906999999</v>
      </c>
      <c r="R103" s="105">
        <v>29.008605666000001</v>
      </c>
      <c r="S103" s="105">
        <v>31.935464389</v>
      </c>
      <c r="T103" s="105">
        <v>2.571774E-15</v>
      </c>
      <c r="U103" s="107">
        <v>31.285517334000001</v>
      </c>
      <c r="V103" s="105">
        <v>30.656226036</v>
      </c>
      <c r="W103" s="105">
        <v>31.927726320000001</v>
      </c>
      <c r="X103" s="105">
        <v>1.2140620153999999</v>
      </c>
      <c r="Y103" s="105">
        <v>1.1570914401000001</v>
      </c>
      <c r="Z103" s="105">
        <v>1.2738375951000001</v>
      </c>
      <c r="AA103" s="118">
        <v>11075</v>
      </c>
      <c r="AB103" s="118">
        <v>29660</v>
      </c>
      <c r="AC103" s="113">
        <v>36.524762809999999</v>
      </c>
      <c r="AD103" s="105">
        <v>34.847998953000001</v>
      </c>
      <c r="AE103" s="105">
        <v>38.282206682000002</v>
      </c>
      <c r="AF103" s="105">
        <v>1.711764E-23</v>
      </c>
      <c r="AG103" s="107">
        <v>37.339851652</v>
      </c>
      <c r="AH103" s="105">
        <v>36.650864841999997</v>
      </c>
      <c r="AI103" s="105">
        <v>38.041790484000003</v>
      </c>
      <c r="AJ103" s="105">
        <v>1.2706104383000001</v>
      </c>
      <c r="AK103" s="105">
        <v>1.2122797745</v>
      </c>
      <c r="AL103" s="105">
        <v>1.3317477697</v>
      </c>
      <c r="AM103" s="105">
        <v>8.9582579999999999E-12</v>
      </c>
      <c r="AN103" s="105">
        <v>1.2000168914</v>
      </c>
      <c r="AO103" s="105">
        <v>1.1387748176000001</v>
      </c>
      <c r="AP103" s="105">
        <v>1.2645524976</v>
      </c>
      <c r="AQ103" s="105">
        <v>9.0084180000000005E-4</v>
      </c>
      <c r="AR103" s="105">
        <v>1.0951756874</v>
      </c>
      <c r="AS103" s="105">
        <v>1.0379419382999999</v>
      </c>
      <c r="AT103" s="105">
        <v>1.1555653954</v>
      </c>
      <c r="AU103" s="104">
        <v>1</v>
      </c>
      <c r="AV103" s="104">
        <v>2</v>
      </c>
      <c r="AW103" s="104">
        <v>3</v>
      </c>
      <c r="AX103" s="104" t="s">
        <v>227</v>
      </c>
      <c r="AY103" s="104" t="s">
        <v>228</v>
      </c>
      <c r="AZ103" s="104" t="s">
        <v>28</v>
      </c>
      <c r="BA103" s="104" t="s">
        <v>28</v>
      </c>
      <c r="BB103" s="104" t="s">
        <v>28</v>
      </c>
      <c r="BC103" s="114" t="s">
        <v>233</v>
      </c>
      <c r="BD103" s="115">
        <v>8445</v>
      </c>
      <c r="BE103" s="115">
        <v>9304</v>
      </c>
      <c r="BF103" s="115">
        <v>11075</v>
      </c>
    </row>
    <row r="104" spans="1:93" x14ac:dyDescent="0.3">
      <c r="A104" s="10"/>
      <c r="B104" t="s">
        <v>111</v>
      </c>
      <c r="C104" s="104">
        <v>6890</v>
      </c>
      <c r="D104" s="118">
        <v>24069</v>
      </c>
      <c r="E104" s="113">
        <v>27.734158982</v>
      </c>
      <c r="F104" s="105">
        <v>26.387387444000002</v>
      </c>
      <c r="G104" s="105">
        <v>29.149667659999999</v>
      </c>
      <c r="H104" s="105">
        <v>1.9835664000000001E-9</v>
      </c>
      <c r="I104" s="107">
        <v>28.626033487000001</v>
      </c>
      <c r="J104" s="105">
        <v>27.95802436</v>
      </c>
      <c r="K104" s="105">
        <v>29.310003548000001</v>
      </c>
      <c r="L104" s="105">
        <v>1.1645850673</v>
      </c>
      <c r="M104" s="105">
        <v>1.1080327837999999</v>
      </c>
      <c r="N104" s="105">
        <v>1.2240236921000001</v>
      </c>
      <c r="O104" s="118">
        <v>7409</v>
      </c>
      <c r="P104" s="118">
        <v>24955</v>
      </c>
      <c r="Q104" s="113">
        <v>28.922380635</v>
      </c>
      <c r="R104" s="105">
        <v>27.533362139000001</v>
      </c>
      <c r="S104" s="105">
        <v>30.381473114999999</v>
      </c>
      <c r="T104" s="105">
        <v>1.2558772E-8</v>
      </c>
      <c r="U104" s="107">
        <v>29.689440994000002</v>
      </c>
      <c r="V104" s="105">
        <v>29.021042913999999</v>
      </c>
      <c r="W104" s="105">
        <v>30.373233283000001</v>
      </c>
      <c r="X104" s="105">
        <v>1.1536521073999999</v>
      </c>
      <c r="Y104" s="105">
        <v>1.0982471206</v>
      </c>
      <c r="Z104" s="105">
        <v>1.2118521958999999</v>
      </c>
      <c r="AA104" s="118">
        <v>8995</v>
      </c>
      <c r="AB104" s="118">
        <v>26255</v>
      </c>
      <c r="AC104" s="113">
        <v>33.747399739000002</v>
      </c>
      <c r="AD104" s="105">
        <v>32.167008668999998</v>
      </c>
      <c r="AE104" s="105">
        <v>35.405436696999999</v>
      </c>
      <c r="AF104" s="105">
        <v>5.5583719999999999E-11</v>
      </c>
      <c r="AG104" s="107">
        <v>34.260140925999998</v>
      </c>
      <c r="AH104" s="105">
        <v>33.559400928000002</v>
      </c>
      <c r="AI104" s="105">
        <v>34.975512786000003</v>
      </c>
      <c r="AJ104" s="105">
        <v>1.1739925211</v>
      </c>
      <c r="AK104" s="105">
        <v>1.1190144394999999</v>
      </c>
      <c r="AL104" s="105">
        <v>1.2316717202</v>
      </c>
      <c r="AM104" s="105">
        <v>2.5555385E-8</v>
      </c>
      <c r="AN104" s="105">
        <v>1.1668264852000001</v>
      </c>
      <c r="AO104" s="105">
        <v>1.1051617514000001</v>
      </c>
      <c r="AP104" s="105">
        <v>1.2319319275</v>
      </c>
      <c r="AQ104" s="105">
        <v>0.13908193669999999</v>
      </c>
      <c r="AR104" s="105">
        <v>1.0428432553</v>
      </c>
      <c r="AS104" s="105">
        <v>0.98645849919999995</v>
      </c>
      <c r="AT104" s="105">
        <v>1.1024508948</v>
      </c>
      <c r="AU104" s="104">
        <v>1</v>
      </c>
      <c r="AV104" s="104">
        <v>2</v>
      </c>
      <c r="AW104" s="104">
        <v>3</v>
      </c>
      <c r="AX104" s="104" t="s">
        <v>28</v>
      </c>
      <c r="AY104" s="104" t="s">
        <v>228</v>
      </c>
      <c r="AZ104" s="104" t="s">
        <v>28</v>
      </c>
      <c r="BA104" s="104" t="s">
        <v>28</v>
      </c>
      <c r="BB104" s="104" t="s">
        <v>28</v>
      </c>
      <c r="BC104" s="114" t="s">
        <v>234</v>
      </c>
      <c r="BD104" s="115">
        <v>6890</v>
      </c>
      <c r="BE104" s="115">
        <v>7409</v>
      </c>
      <c r="BF104" s="115">
        <v>8995</v>
      </c>
    </row>
    <row r="105" spans="1:93" x14ac:dyDescent="0.3">
      <c r="A105" s="10"/>
      <c r="B105" s="3" t="s">
        <v>167</v>
      </c>
      <c r="C105" s="110">
        <v>159</v>
      </c>
      <c r="D105" s="117">
        <v>797</v>
      </c>
      <c r="E105" s="106">
        <v>20.634312037000001</v>
      </c>
      <c r="F105" s="111">
        <v>17.532920598</v>
      </c>
      <c r="G105" s="111">
        <v>24.284307390999999</v>
      </c>
      <c r="H105" s="111">
        <v>8.4537522200000007E-2</v>
      </c>
      <c r="I105" s="112">
        <v>19.949811793999999</v>
      </c>
      <c r="J105" s="111">
        <v>17.077886761999999</v>
      </c>
      <c r="K105" s="111">
        <v>23.304697833999999</v>
      </c>
      <c r="L105" s="111">
        <v>0.86645539490000001</v>
      </c>
      <c r="M105" s="111">
        <v>0.73622486720000002</v>
      </c>
      <c r="N105" s="111">
        <v>1.0197223494000001</v>
      </c>
      <c r="O105" s="117">
        <v>109</v>
      </c>
      <c r="P105" s="117">
        <v>856</v>
      </c>
      <c r="Q105" s="106">
        <v>13.134956474999999</v>
      </c>
      <c r="R105" s="111">
        <v>10.819614327</v>
      </c>
      <c r="S105" s="111">
        <v>15.945770006</v>
      </c>
      <c r="T105" s="111">
        <v>6.4296589999999996E-11</v>
      </c>
      <c r="U105" s="112">
        <v>12.73364486</v>
      </c>
      <c r="V105" s="111">
        <v>10.554129337999999</v>
      </c>
      <c r="W105" s="111">
        <v>15.36324847</v>
      </c>
      <c r="X105" s="111">
        <v>0.52392541299999995</v>
      </c>
      <c r="Y105" s="111">
        <v>0.43157135050000001</v>
      </c>
      <c r="Z105" s="111">
        <v>0.63604277269999998</v>
      </c>
      <c r="AA105" s="117">
        <v>146</v>
      </c>
      <c r="AB105" s="117">
        <v>804</v>
      </c>
      <c r="AC105" s="106">
        <v>18.810769072999999</v>
      </c>
      <c r="AD105" s="111">
        <v>15.883929983</v>
      </c>
      <c r="AE105" s="111">
        <v>22.276919723999999</v>
      </c>
      <c r="AF105" s="111">
        <v>8.9006780000000004E-7</v>
      </c>
      <c r="AG105" s="112">
        <v>18.159203980000001</v>
      </c>
      <c r="AH105" s="111">
        <v>15.440126923999999</v>
      </c>
      <c r="AI105" s="111">
        <v>21.357122958000001</v>
      </c>
      <c r="AJ105" s="111">
        <v>0.65438233400000001</v>
      </c>
      <c r="AK105" s="111">
        <v>0.55256449829999998</v>
      </c>
      <c r="AL105" s="111">
        <v>0.77496154819999996</v>
      </c>
      <c r="AM105" s="111">
        <v>5.5490883999999999E-3</v>
      </c>
      <c r="AN105" s="111">
        <v>1.432115067</v>
      </c>
      <c r="AO105" s="111">
        <v>1.1110772013000001</v>
      </c>
      <c r="AP105" s="111">
        <v>1.8459145439</v>
      </c>
      <c r="AQ105" s="111">
        <v>3.9062720000000001E-4</v>
      </c>
      <c r="AR105" s="111">
        <v>0.63655897279999996</v>
      </c>
      <c r="AS105" s="111">
        <v>0.49593593829999999</v>
      </c>
      <c r="AT105" s="111">
        <v>0.81705578199999995</v>
      </c>
      <c r="AU105" s="110" t="s">
        <v>28</v>
      </c>
      <c r="AV105" s="110">
        <v>2</v>
      </c>
      <c r="AW105" s="110">
        <v>3</v>
      </c>
      <c r="AX105" s="110" t="s">
        <v>227</v>
      </c>
      <c r="AY105" s="110" t="s">
        <v>28</v>
      </c>
      <c r="AZ105" s="110" t="s">
        <v>28</v>
      </c>
      <c r="BA105" s="110" t="s">
        <v>28</v>
      </c>
      <c r="BB105" s="110" t="s">
        <v>28</v>
      </c>
      <c r="BC105" s="108" t="s">
        <v>454</v>
      </c>
      <c r="BD105" s="109">
        <v>159</v>
      </c>
      <c r="BE105" s="109">
        <v>109</v>
      </c>
      <c r="BF105" s="109">
        <v>146</v>
      </c>
      <c r="CO105" s="4"/>
    </row>
    <row r="106" spans="1:93" x14ac:dyDescent="0.3">
      <c r="A106" s="10"/>
      <c r="B106" t="s">
        <v>115</v>
      </c>
      <c r="C106" s="104">
        <v>7939</v>
      </c>
      <c r="D106" s="118">
        <v>33802</v>
      </c>
      <c r="E106" s="113">
        <v>23.252560029000001</v>
      </c>
      <c r="F106" s="105">
        <v>22.129887421999999</v>
      </c>
      <c r="G106" s="105">
        <v>24.432187003999999</v>
      </c>
      <c r="H106" s="105">
        <v>0.34415570620000002</v>
      </c>
      <c r="I106" s="107">
        <v>23.48677593</v>
      </c>
      <c r="J106" s="105">
        <v>22.975776114999999</v>
      </c>
      <c r="K106" s="105">
        <v>24.009140795</v>
      </c>
      <c r="L106" s="105">
        <v>0.97639824600000003</v>
      </c>
      <c r="M106" s="105">
        <v>0.92925610069999998</v>
      </c>
      <c r="N106" s="105">
        <v>1.0259319623000001</v>
      </c>
      <c r="O106" s="118">
        <v>8581</v>
      </c>
      <c r="P106" s="118">
        <v>35173</v>
      </c>
      <c r="Q106" s="113">
        <v>24.063635177999998</v>
      </c>
      <c r="R106" s="105">
        <v>22.916180759</v>
      </c>
      <c r="S106" s="105">
        <v>25.268544704</v>
      </c>
      <c r="T106" s="105">
        <v>0.10018310800000001</v>
      </c>
      <c r="U106" s="107">
        <v>24.396554174999999</v>
      </c>
      <c r="V106" s="105">
        <v>23.885788995999999</v>
      </c>
      <c r="W106" s="105">
        <v>24.918241374000001</v>
      </c>
      <c r="X106" s="105">
        <v>0.95984710890000002</v>
      </c>
      <c r="Y106" s="105">
        <v>0.91407759820000001</v>
      </c>
      <c r="Z106" s="105">
        <v>1.0079083813</v>
      </c>
      <c r="AA106" s="118">
        <v>10082</v>
      </c>
      <c r="AB106" s="118">
        <v>34241</v>
      </c>
      <c r="AC106" s="113">
        <v>29.243630708000001</v>
      </c>
      <c r="AD106" s="105">
        <v>27.87979232</v>
      </c>
      <c r="AE106" s="105">
        <v>30.674186061</v>
      </c>
      <c r="AF106" s="105">
        <v>0.48107575339999997</v>
      </c>
      <c r="AG106" s="107">
        <v>29.444233521000001</v>
      </c>
      <c r="AH106" s="105">
        <v>28.875061913</v>
      </c>
      <c r="AI106" s="105">
        <v>30.024624372000002</v>
      </c>
      <c r="AJ106" s="105">
        <v>1.0173170083</v>
      </c>
      <c r="AK106" s="105">
        <v>0.96987228430000005</v>
      </c>
      <c r="AL106" s="105">
        <v>1.0670826582999999</v>
      </c>
      <c r="AM106" s="105">
        <v>1.199468E-12</v>
      </c>
      <c r="AN106" s="105">
        <v>1.2152623862</v>
      </c>
      <c r="AO106" s="105">
        <v>1.1516344516000001</v>
      </c>
      <c r="AP106" s="105">
        <v>1.2824057715999999</v>
      </c>
      <c r="AQ106" s="105">
        <v>0.2216455105</v>
      </c>
      <c r="AR106" s="105">
        <v>1.0348811119000001</v>
      </c>
      <c r="AS106" s="105">
        <v>0.97951453119999998</v>
      </c>
      <c r="AT106" s="105">
        <v>1.0933772615999999</v>
      </c>
      <c r="AU106" s="104" t="s">
        <v>28</v>
      </c>
      <c r="AV106" s="104" t="s">
        <v>28</v>
      </c>
      <c r="AW106" s="104" t="s">
        <v>28</v>
      </c>
      <c r="AX106" s="104" t="s">
        <v>28</v>
      </c>
      <c r="AY106" s="104" t="s">
        <v>228</v>
      </c>
      <c r="AZ106" s="104" t="s">
        <v>28</v>
      </c>
      <c r="BA106" s="104" t="s">
        <v>28</v>
      </c>
      <c r="BB106" s="104" t="s">
        <v>28</v>
      </c>
      <c r="BC106" s="114" t="s">
        <v>428</v>
      </c>
      <c r="BD106" s="115">
        <v>7939</v>
      </c>
      <c r="BE106" s="115">
        <v>8581</v>
      </c>
      <c r="BF106" s="115">
        <v>10082</v>
      </c>
    </row>
    <row r="107" spans="1:93" x14ac:dyDescent="0.3">
      <c r="A107" s="10"/>
      <c r="B107" t="s">
        <v>116</v>
      </c>
      <c r="C107" s="104">
        <v>8906</v>
      </c>
      <c r="D107" s="118">
        <v>30476</v>
      </c>
      <c r="E107" s="113">
        <v>29.277893198000001</v>
      </c>
      <c r="F107" s="105">
        <v>27.880292168</v>
      </c>
      <c r="G107" s="105">
        <v>30.745554062</v>
      </c>
      <c r="H107" s="105">
        <v>1.274796E-16</v>
      </c>
      <c r="I107" s="107">
        <v>29.222995143999999</v>
      </c>
      <c r="J107" s="105">
        <v>28.62233414</v>
      </c>
      <c r="K107" s="105">
        <v>29.836261466</v>
      </c>
      <c r="L107" s="105">
        <v>1.2294080106</v>
      </c>
      <c r="M107" s="105">
        <v>1.1707213459000001</v>
      </c>
      <c r="N107" s="105">
        <v>1.2910365578</v>
      </c>
      <c r="O107" s="118">
        <v>9530</v>
      </c>
      <c r="P107" s="118">
        <v>32164</v>
      </c>
      <c r="Q107" s="113">
        <v>29.737763780000002</v>
      </c>
      <c r="R107" s="105">
        <v>28.329820562999998</v>
      </c>
      <c r="S107" s="105">
        <v>31.215679346999998</v>
      </c>
      <c r="T107" s="105">
        <v>5.2269190000000003E-12</v>
      </c>
      <c r="U107" s="107">
        <v>29.629399328000002</v>
      </c>
      <c r="V107" s="105">
        <v>29.040457923000002</v>
      </c>
      <c r="W107" s="105">
        <v>30.230284483999998</v>
      </c>
      <c r="X107" s="105">
        <v>1.1861760027999999</v>
      </c>
      <c r="Y107" s="105">
        <v>1.1300161493000001</v>
      </c>
      <c r="Z107" s="105">
        <v>1.2451269041999999</v>
      </c>
      <c r="AA107" s="118">
        <v>10590</v>
      </c>
      <c r="AB107" s="118">
        <v>30769</v>
      </c>
      <c r="AC107" s="113">
        <v>34.481945001</v>
      </c>
      <c r="AD107" s="105">
        <v>32.875719261999997</v>
      </c>
      <c r="AE107" s="105">
        <v>36.166646927999999</v>
      </c>
      <c r="AF107" s="105">
        <v>7.6801139999999995E-14</v>
      </c>
      <c r="AG107" s="107">
        <v>34.417758133</v>
      </c>
      <c r="AH107" s="105">
        <v>33.768446023999999</v>
      </c>
      <c r="AI107" s="105">
        <v>35.079555454000001</v>
      </c>
      <c r="AJ107" s="105">
        <v>1.1995456200000001</v>
      </c>
      <c r="AK107" s="105">
        <v>1.1436688111</v>
      </c>
      <c r="AL107" s="105">
        <v>1.2581524305</v>
      </c>
      <c r="AM107" s="105">
        <v>5.5631576000000002E-8</v>
      </c>
      <c r="AN107" s="105">
        <v>1.1595338928000001</v>
      </c>
      <c r="AO107" s="105">
        <v>1.0992338813</v>
      </c>
      <c r="AP107" s="105">
        <v>1.2231417458</v>
      </c>
      <c r="AQ107" s="105">
        <v>0.57271973389999997</v>
      </c>
      <c r="AR107" s="105">
        <v>1.0157070927</v>
      </c>
      <c r="AS107" s="105">
        <v>0.96216452220000004</v>
      </c>
      <c r="AT107" s="105">
        <v>1.0722292023</v>
      </c>
      <c r="AU107" s="104">
        <v>1</v>
      </c>
      <c r="AV107" s="104">
        <v>2</v>
      </c>
      <c r="AW107" s="104">
        <v>3</v>
      </c>
      <c r="AX107" s="104" t="s">
        <v>28</v>
      </c>
      <c r="AY107" s="104" t="s">
        <v>228</v>
      </c>
      <c r="AZ107" s="104" t="s">
        <v>28</v>
      </c>
      <c r="BA107" s="104" t="s">
        <v>28</v>
      </c>
      <c r="BB107" s="104" t="s">
        <v>28</v>
      </c>
      <c r="BC107" s="114" t="s">
        <v>234</v>
      </c>
      <c r="BD107" s="115">
        <v>8906</v>
      </c>
      <c r="BE107" s="115">
        <v>9530</v>
      </c>
      <c r="BF107" s="115">
        <v>10590</v>
      </c>
    </row>
    <row r="108" spans="1:93" x14ac:dyDescent="0.3">
      <c r="A108" s="10"/>
      <c r="B108" t="s">
        <v>117</v>
      </c>
      <c r="C108" s="104">
        <v>6139</v>
      </c>
      <c r="D108" s="118">
        <v>24753</v>
      </c>
      <c r="E108" s="113">
        <v>24.866393284000001</v>
      </c>
      <c r="F108" s="105">
        <v>23.627026835999999</v>
      </c>
      <c r="G108" s="105">
        <v>26.170771262999999</v>
      </c>
      <c r="H108" s="105">
        <v>9.7564805899999996E-2</v>
      </c>
      <c r="I108" s="107">
        <v>24.801034218000002</v>
      </c>
      <c r="J108" s="105">
        <v>24.188333391</v>
      </c>
      <c r="K108" s="105">
        <v>25.429255018999999</v>
      </c>
      <c r="L108" s="105">
        <v>1.0441647181</v>
      </c>
      <c r="M108" s="105">
        <v>0.99212248169999995</v>
      </c>
      <c r="N108" s="105">
        <v>1.0989368536999999</v>
      </c>
      <c r="O108" s="118">
        <v>6556</v>
      </c>
      <c r="P108" s="118">
        <v>27153</v>
      </c>
      <c r="Q108" s="113">
        <v>24.617024324999999</v>
      </c>
      <c r="R108" s="105">
        <v>23.400059227</v>
      </c>
      <c r="S108" s="105">
        <v>25.897280033000001</v>
      </c>
      <c r="T108" s="105">
        <v>0.48061535719999998</v>
      </c>
      <c r="U108" s="107">
        <v>24.144661731999999</v>
      </c>
      <c r="V108" s="105">
        <v>23.567225523000001</v>
      </c>
      <c r="W108" s="105">
        <v>24.736246087000001</v>
      </c>
      <c r="X108" s="105">
        <v>0.98192062219999998</v>
      </c>
      <c r="Y108" s="105">
        <v>0.93337847880000002</v>
      </c>
      <c r="Z108" s="105">
        <v>1.0329872931999999</v>
      </c>
      <c r="AA108" s="118">
        <v>7213</v>
      </c>
      <c r="AB108" s="118">
        <v>27510</v>
      </c>
      <c r="AC108" s="113">
        <v>26.597164822</v>
      </c>
      <c r="AD108" s="105">
        <v>25.304627429</v>
      </c>
      <c r="AE108" s="105">
        <v>27.955723851999998</v>
      </c>
      <c r="AF108" s="105">
        <v>2.239413E-3</v>
      </c>
      <c r="AG108" s="107">
        <v>26.219556525000002</v>
      </c>
      <c r="AH108" s="105">
        <v>25.621401337999998</v>
      </c>
      <c r="AI108" s="105">
        <v>26.831676194</v>
      </c>
      <c r="AJ108" s="105">
        <v>0.92525269570000002</v>
      </c>
      <c r="AK108" s="105">
        <v>0.88028836529999999</v>
      </c>
      <c r="AL108" s="105">
        <v>0.97251376329999994</v>
      </c>
      <c r="AM108" s="105">
        <v>8.0616144999999997E-3</v>
      </c>
      <c r="AN108" s="105">
        <v>1.0804378495</v>
      </c>
      <c r="AO108" s="105">
        <v>1.020338298</v>
      </c>
      <c r="AP108" s="105">
        <v>1.1440773603000001</v>
      </c>
      <c r="AQ108" s="105">
        <v>0.73369182119999998</v>
      </c>
      <c r="AR108" s="105">
        <v>0.98997164739999999</v>
      </c>
      <c r="AS108" s="105">
        <v>0.93412699310000002</v>
      </c>
      <c r="AT108" s="105">
        <v>1.0491548472000001</v>
      </c>
      <c r="AU108" s="104" t="s">
        <v>28</v>
      </c>
      <c r="AV108" s="104" t="s">
        <v>28</v>
      </c>
      <c r="AW108" s="104">
        <v>3</v>
      </c>
      <c r="AX108" s="104" t="s">
        <v>28</v>
      </c>
      <c r="AY108" s="104" t="s">
        <v>28</v>
      </c>
      <c r="AZ108" s="104" t="s">
        <v>28</v>
      </c>
      <c r="BA108" s="104" t="s">
        <v>28</v>
      </c>
      <c r="BB108" s="104" t="s">
        <v>28</v>
      </c>
      <c r="BC108" s="114">
        <v>-3</v>
      </c>
      <c r="BD108" s="115">
        <v>6139</v>
      </c>
      <c r="BE108" s="115">
        <v>6556</v>
      </c>
      <c r="BF108" s="115">
        <v>7213</v>
      </c>
    </row>
    <row r="109" spans="1:93" x14ac:dyDescent="0.3">
      <c r="A109" s="10"/>
      <c r="B109" t="s">
        <v>118</v>
      </c>
      <c r="C109" s="104">
        <v>4469</v>
      </c>
      <c r="D109" s="118">
        <v>12895</v>
      </c>
      <c r="E109" s="113">
        <v>35.418704660000003</v>
      </c>
      <c r="F109" s="105">
        <v>33.579712594999997</v>
      </c>
      <c r="G109" s="105">
        <v>37.358409076000001</v>
      </c>
      <c r="H109" s="105">
        <v>3.1819970000000002E-48</v>
      </c>
      <c r="I109" s="107">
        <v>34.656843737999999</v>
      </c>
      <c r="J109" s="105">
        <v>33.655504976000003</v>
      </c>
      <c r="K109" s="105">
        <v>35.687974930999999</v>
      </c>
      <c r="L109" s="105">
        <v>1.4872668241</v>
      </c>
      <c r="M109" s="105">
        <v>1.4100457085</v>
      </c>
      <c r="N109" s="105">
        <v>1.5687169521</v>
      </c>
      <c r="O109" s="118">
        <v>4838</v>
      </c>
      <c r="P109" s="118">
        <v>14081</v>
      </c>
      <c r="Q109" s="113">
        <v>34.706491259000003</v>
      </c>
      <c r="R109" s="105">
        <v>32.930276052000004</v>
      </c>
      <c r="S109" s="105">
        <v>36.578513147999999</v>
      </c>
      <c r="T109" s="105">
        <v>6.9510620000000004E-34</v>
      </c>
      <c r="U109" s="107">
        <v>34.358355230000001</v>
      </c>
      <c r="V109" s="105">
        <v>33.403707713000003</v>
      </c>
      <c r="W109" s="105">
        <v>35.340285702999999</v>
      </c>
      <c r="X109" s="105">
        <v>1.3843679497000001</v>
      </c>
      <c r="Y109" s="105">
        <v>1.3135185116000001</v>
      </c>
      <c r="Z109" s="105">
        <v>1.4590389121</v>
      </c>
      <c r="AA109" s="118">
        <v>4806</v>
      </c>
      <c r="AB109" s="118">
        <v>14174</v>
      </c>
      <c r="AC109" s="113">
        <v>34.817996811999997</v>
      </c>
      <c r="AD109" s="105">
        <v>33.042238558999998</v>
      </c>
      <c r="AE109" s="105">
        <v>36.689187986</v>
      </c>
      <c r="AF109" s="105">
        <v>7.2151479999999997E-13</v>
      </c>
      <c r="AG109" s="107">
        <v>33.907153944000001</v>
      </c>
      <c r="AH109" s="105">
        <v>32.961955871000001</v>
      </c>
      <c r="AI109" s="105">
        <v>34.879455972000002</v>
      </c>
      <c r="AJ109" s="105">
        <v>1.2112360707000001</v>
      </c>
      <c r="AK109" s="105">
        <v>1.1494616251000001</v>
      </c>
      <c r="AL109" s="105">
        <v>1.2763304027</v>
      </c>
      <c r="AM109" s="105">
        <v>0.91793210030000005</v>
      </c>
      <c r="AN109" s="105">
        <v>1.0032128155</v>
      </c>
      <c r="AO109" s="105">
        <v>0.94383186139999997</v>
      </c>
      <c r="AP109" s="105">
        <v>1.066329708</v>
      </c>
      <c r="AQ109" s="105">
        <v>0.51775513480000002</v>
      </c>
      <c r="AR109" s="105">
        <v>0.97989160230000005</v>
      </c>
      <c r="AS109" s="105">
        <v>0.92139468250000001</v>
      </c>
      <c r="AT109" s="105">
        <v>1.0421023373</v>
      </c>
      <c r="AU109" s="104">
        <v>1</v>
      </c>
      <c r="AV109" s="104">
        <v>2</v>
      </c>
      <c r="AW109" s="104">
        <v>3</v>
      </c>
      <c r="AX109" s="104" t="s">
        <v>28</v>
      </c>
      <c r="AY109" s="104" t="s">
        <v>28</v>
      </c>
      <c r="AZ109" s="104" t="s">
        <v>28</v>
      </c>
      <c r="BA109" s="104" t="s">
        <v>28</v>
      </c>
      <c r="BB109" s="104" t="s">
        <v>28</v>
      </c>
      <c r="BC109" s="114" t="s">
        <v>230</v>
      </c>
      <c r="BD109" s="115">
        <v>4469</v>
      </c>
      <c r="BE109" s="115">
        <v>4838</v>
      </c>
      <c r="BF109" s="115">
        <v>4806</v>
      </c>
      <c r="CO109" s="4"/>
    </row>
    <row r="110" spans="1:93" s="3" customFormat="1" x14ac:dyDescent="0.3">
      <c r="A110" s="10" t="s">
        <v>236</v>
      </c>
      <c r="B110" s="3" t="s">
        <v>200</v>
      </c>
      <c r="C110" s="110">
        <v>10088</v>
      </c>
      <c r="D110" s="117">
        <v>52887</v>
      </c>
      <c r="E110" s="106">
        <v>19.844847011999999</v>
      </c>
      <c r="F110" s="111">
        <v>18.801248715</v>
      </c>
      <c r="G110" s="111">
        <v>20.946372174</v>
      </c>
      <c r="H110" s="111">
        <v>1.854916E-11</v>
      </c>
      <c r="I110" s="112">
        <v>19.074630816999999</v>
      </c>
      <c r="J110" s="111">
        <v>18.706017363000001</v>
      </c>
      <c r="K110" s="111">
        <v>19.450508023000001</v>
      </c>
      <c r="L110" s="111">
        <v>0.83099114169999999</v>
      </c>
      <c r="M110" s="111">
        <v>0.787291085</v>
      </c>
      <c r="N110" s="111">
        <v>0.87711685139999995</v>
      </c>
      <c r="O110" s="117">
        <v>12585</v>
      </c>
      <c r="P110" s="117">
        <v>60937</v>
      </c>
      <c r="Q110" s="106">
        <v>21.156920494000001</v>
      </c>
      <c r="R110" s="111">
        <v>20.067144723999998</v>
      </c>
      <c r="S110" s="111">
        <v>22.305878139000001</v>
      </c>
      <c r="T110" s="111">
        <v>2.0279350000000001E-10</v>
      </c>
      <c r="U110" s="112">
        <v>20.652477148999999</v>
      </c>
      <c r="V110" s="111">
        <v>20.294788347000001</v>
      </c>
      <c r="W110" s="111">
        <v>21.016470093999999</v>
      </c>
      <c r="X110" s="111">
        <v>0.84233089429999997</v>
      </c>
      <c r="Y110" s="111">
        <v>0.79894311490000003</v>
      </c>
      <c r="Z110" s="111">
        <v>0.88807491080000001</v>
      </c>
      <c r="AA110" s="117">
        <v>16931</v>
      </c>
      <c r="AB110" s="117">
        <v>68532</v>
      </c>
      <c r="AC110" s="106">
        <v>25.413069769</v>
      </c>
      <c r="AD110" s="111">
        <v>24.134601594999999</v>
      </c>
      <c r="AE110" s="111">
        <v>26.759261491</v>
      </c>
      <c r="AF110" s="111">
        <v>2.8802962E-6</v>
      </c>
      <c r="AG110" s="112">
        <v>24.705247184000001</v>
      </c>
      <c r="AH110" s="111">
        <v>24.335904719999998</v>
      </c>
      <c r="AI110" s="111">
        <v>25.080195104000001</v>
      </c>
      <c r="AJ110" s="111">
        <v>0.88406081879999998</v>
      </c>
      <c r="AK110" s="111">
        <v>0.83958592340000004</v>
      </c>
      <c r="AL110" s="111">
        <v>0.93089165689999998</v>
      </c>
      <c r="AM110" s="111">
        <v>1.6979370000000001E-10</v>
      </c>
      <c r="AN110" s="111">
        <v>1.2011705473000001</v>
      </c>
      <c r="AO110" s="111">
        <v>1.1354667567000001</v>
      </c>
      <c r="AP110" s="111">
        <v>1.2706762881</v>
      </c>
      <c r="AQ110" s="111">
        <v>3.0643675299999999E-2</v>
      </c>
      <c r="AR110" s="111">
        <v>1.0661165833999999</v>
      </c>
      <c r="AS110" s="111">
        <v>1.0059918350999999</v>
      </c>
      <c r="AT110" s="111">
        <v>1.1298347855999999</v>
      </c>
      <c r="AU110" s="110">
        <v>1</v>
      </c>
      <c r="AV110" s="110">
        <v>2</v>
      </c>
      <c r="AW110" s="110">
        <v>3</v>
      </c>
      <c r="AX110" s="110" t="s">
        <v>227</v>
      </c>
      <c r="AY110" s="110" t="s">
        <v>228</v>
      </c>
      <c r="AZ110" s="110" t="s">
        <v>28</v>
      </c>
      <c r="BA110" s="110" t="s">
        <v>28</v>
      </c>
      <c r="BB110" s="110" t="s">
        <v>28</v>
      </c>
      <c r="BC110" s="108" t="s">
        <v>233</v>
      </c>
      <c r="BD110" s="109">
        <v>10088</v>
      </c>
      <c r="BE110" s="109">
        <v>12585</v>
      </c>
      <c r="BF110" s="109">
        <v>16931</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4">
        <v>4824</v>
      </c>
      <c r="D111" s="118">
        <v>24408</v>
      </c>
      <c r="E111" s="113">
        <v>19.893119812999998</v>
      </c>
      <c r="F111" s="105">
        <v>18.778163898999999</v>
      </c>
      <c r="G111" s="105">
        <v>21.074276379000001</v>
      </c>
      <c r="H111" s="105">
        <v>5.3511569999999998E-10</v>
      </c>
      <c r="I111" s="107">
        <v>19.764011798999999</v>
      </c>
      <c r="J111" s="105">
        <v>19.214083286000001</v>
      </c>
      <c r="K111" s="105">
        <v>20.329679881000001</v>
      </c>
      <c r="L111" s="105">
        <v>0.83301253649999996</v>
      </c>
      <c r="M111" s="105">
        <v>0.78632442209999998</v>
      </c>
      <c r="N111" s="105">
        <v>0.88247276379999995</v>
      </c>
      <c r="O111" s="118">
        <v>5183</v>
      </c>
      <c r="P111" s="118">
        <v>25682</v>
      </c>
      <c r="Q111" s="113">
        <v>19.827246187</v>
      </c>
      <c r="R111" s="105">
        <v>18.730825547999999</v>
      </c>
      <c r="S111" s="105">
        <v>20.987846496</v>
      </c>
      <c r="T111" s="105">
        <v>3.6969449999999998E-16</v>
      </c>
      <c r="U111" s="107">
        <v>20.181450043000002</v>
      </c>
      <c r="V111" s="105">
        <v>19.639434708</v>
      </c>
      <c r="W111" s="105">
        <v>20.738424087999999</v>
      </c>
      <c r="X111" s="105">
        <v>0.78939191630000005</v>
      </c>
      <c r="Y111" s="105">
        <v>0.74573958149999997</v>
      </c>
      <c r="Z111" s="105">
        <v>0.83559946799999996</v>
      </c>
      <c r="AA111" s="118">
        <v>6656</v>
      </c>
      <c r="AB111" s="118">
        <v>27432</v>
      </c>
      <c r="AC111" s="113">
        <v>24.126435468</v>
      </c>
      <c r="AD111" s="105">
        <v>22.835408803</v>
      </c>
      <c r="AE111" s="105">
        <v>25.490451841999999</v>
      </c>
      <c r="AF111" s="105">
        <v>4.2839540000000002E-10</v>
      </c>
      <c r="AG111" s="107">
        <v>24.263633712000001</v>
      </c>
      <c r="AH111" s="105">
        <v>23.68767544</v>
      </c>
      <c r="AI111" s="105">
        <v>24.853596227000001</v>
      </c>
      <c r="AJ111" s="105">
        <v>0.8393018431</v>
      </c>
      <c r="AK111" s="105">
        <v>0.79439006729999995</v>
      </c>
      <c r="AL111" s="105">
        <v>0.88675275880000004</v>
      </c>
      <c r="AM111" s="105">
        <v>9.940724E-10</v>
      </c>
      <c r="AN111" s="105">
        <v>1.2168323952</v>
      </c>
      <c r="AO111" s="105">
        <v>1.1425943464999999</v>
      </c>
      <c r="AP111" s="105">
        <v>1.2958939300000001</v>
      </c>
      <c r="AQ111" s="105">
        <v>0.92025471680000004</v>
      </c>
      <c r="AR111" s="105">
        <v>0.99668862260000002</v>
      </c>
      <c r="AS111" s="105">
        <v>0.93402406429999996</v>
      </c>
      <c r="AT111" s="105">
        <v>1.0635574055999999</v>
      </c>
      <c r="AU111" s="104">
        <v>1</v>
      </c>
      <c r="AV111" s="104">
        <v>2</v>
      </c>
      <c r="AW111" s="104">
        <v>3</v>
      </c>
      <c r="AX111" s="104" t="s">
        <v>28</v>
      </c>
      <c r="AY111" s="104" t="s">
        <v>228</v>
      </c>
      <c r="AZ111" s="104" t="s">
        <v>28</v>
      </c>
      <c r="BA111" s="104" t="s">
        <v>28</v>
      </c>
      <c r="BB111" s="104" t="s">
        <v>28</v>
      </c>
      <c r="BC111" s="114" t="s">
        <v>234</v>
      </c>
      <c r="BD111" s="115">
        <v>4824</v>
      </c>
      <c r="BE111" s="115">
        <v>5183</v>
      </c>
      <c r="BF111" s="115">
        <v>6656</v>
      </c>
    </row>
    <row r="112" spans="1:93" x14ac:dyDescent="0.3">
      <c r="A112" s="10"/>
      <c r="B112" t="s">
        <v>202</v>
      </c>
      <c r="C112" s="104">
        <v>7065</v>
      </c>
      <c r="D112" s="118">
        <v>39708</v>
      </c>
      <c r="E112" s="113">
        <v>18.571133720999999</v>
      </c>
      <c r="F112" s="105">
        <v>17.573683083999999</v>
      </c>
      <c r="G112" s="105">
        <v>19.625197861</v>
      </c>
      <c r="H112" s="105">
        <v>4.3393670000000001E-19</v>
      </c>
      <c r="I112" s="107">
        <v>17.792384406</v>
      </c>
      <c r="J112" s="105">
        <v>17.382300663999999</v>
      </c>
      <c r="K112" s="105">
        <v>18.212142856</v>
      </c>
      <c r="L112" s="105">
        <v>0.77765515669999996</v>
      </c>
      <c r="M112" s="105">
        <v>0.73588750579999995</v>
      </c>
      <c r="N112" s="105">
        <v>0.82179346440000001</v>
      </c>
      <c r="O112" s="118">
        <v>7663</v>
      </c>
      <c r="P112" s="118">
        <v>43411</v>
      </c>
      <c r="Q112" s="113">
        <v>18.247822878000001</v>
      </c>
      <c r="R112" s="105">
        <v>17.278499527000001</v>
      </c>
      <c r="S112" s="105">
        <v>19.271525242999999</v>
      </c>
      <c r="T112" s="105">
        <v>1.8081199999999999E-30</v>
      </c>
      <c r="U112" s="107">
        <v>17.652207965999999</v>
      </c>
      <c r="V112" s="105">
        <v>17.261371643</v>
      </c>
      <c r="W112" s="105">
        <v>18.051893703000001</v>
      </c>
      <c r="X112" s="105">
        <v>0.72650955829999997</v>
      </c>
      <c r="Y112" s="105">
        <v>0.68791741039999998</v>
      </c>
      <c r="Z112" s="105">
        <v>0.76726672470000001</v>
      </c>
      <c r="AA112" s="118">
        <v>8915</v>
      </c>
      <c r="AB112" s="118">
        <v>47011</v>
      </c>
      <c r="AC112" s="113">
        <v>19.540752871999999</v>
      </c>
      <c r="AD112" s="105">
        <v>18.521880997</v>
      </c>
      <c r="AE112" s="105">
        <v>20.615671965000001</v>
      </c>
      <c r="AF112" s="105">
        <v>2.5648439999999999E-45</v>
      </c>
      <c r="AG112" s="107">
        <v>18.963646806</v>
      </c>
      <c r="AH112" s="105">
        <v>18.574055271999999</v>
      </c>
      <c r="AI112" s="105">
        <v>19.361410036999999</v>
      </c>
      <c r="AJ112" s="105">
        <v>0.67977675039999996</v>
      </c>
      <c r="AK112" s="105">
        <v>0.64433259850000002</v>
      </c>
      <c r="AL112" s="105">
        <v>0.71717065290000004</v>
      </c>
      <c r="AM112" s="105">
        <v>2.4339605800000001E-2</v>
      </c>
      <c r="AN112" s="105">
        <v>1.0708539316000001</v>
      </c>
      <c r="AO112" s="105">
        <v>1.0089095240999999</v>
      </c>
      <c r="AP112" s="105">
        <v>1.1366015638</v>
      </c>
      <c r="AQ112" s="105">
        <v>0.5705453224</v>
      </c>
      <c r="AR112" s="105">
        <v>0.98259067820000001</v>
      </c>
      <c r="AS112" s="105">
        <v>0.92473755069999997</v>
      </c>
      <c r="AT112" s="105">
        <v>1.0440631942</v>
      </c>
      <c r="AU112" s="104">
        <v>1</v>
      </c>
      <c r="AV112" s="104">
        <v>2</v>
      </c>
      <c r="AW112" s="104">
        <v>3</v>
      </c>
      <c r="AX112" s="104" t="s">
        <v>28</v>
      </c>
      <c r="AY112" s="104" t="s">
        <v>228</v>
      </c>
      <c r="AZ112" s="104" t="s">
        <v>28</v>
      </c>
      <c r="BA112" s="104" t="s">
        <v>28</v>
      </c>
      <c r="BB112" s="104" t="s">
        <v>28</v>
      </c>
      <c r="BC112" s="114" t="s">
        <v>234</v>
      </c>
      <c r="BD112" s="115">
        <v>7065</v>
      </c>
      <c r="BE112" s="115">
        <v>7663</v>
      </c>
      <c r="BF112" s="115">
        <v>8915</v>
      </c>
    </row>
    <row r="113" spans="1:93" x14ac:dyDescent="0.3">
      <c r="A113" s="10"/>
      <c r="B113" t="s">
        <v>203</v>
      </c>
      <c r="C113" s="104">
        <v>6557</v>
      </c>
      <c r="D113" s="118">
        <v>33202</v>
      </c>
      <c r="E113" s="113">
        <v>19.872255414000001</v>
      </c>
      <c r="F113" s="105">
        <v>18.795309150000001</v>
      </c>
      <c r="G113" s="105">
        <v>21.010909268999999</v>
      </c>
      <c r="H113" s="105">
        <v>1.0198450000000001E-10</v>
      </c>
      <c r="I113" s="107">
        <v>19.748810313</v>
      </c>
      <c r="J113" s="105">
        <v>19.276539499999998</v>
      </c>
      <c r="K113" s="105">
        <v>20.232651652000001</v>
      </c>
      <c r="L113" s="105">
        <v>0.83213885219999995</v>
      </c>
      <c r="M113" s="105">
        <v>0.78704236920000004</v>
      </c>
      <c r="N113" s="105">
        <v>0.87981930379999995</v>
      </c>
      <c r="O113" s="118">
        <v>7672</v>
      </c>
      <c r="P113" s="118">
        <v>34551</v>
      </c>
      <c r="Q113" s="113">
        <v>22.392241170999998</v>
      </c>
      <c r="R113" s="105">
        <v>21.200540044</v>
      </c>
      <c r="S113" s="105">
        <v>23.650928875000002</v>
      </c>
      <c r="T113" s="105">
        <v>3.8620800000000001E-5</v>
      </c>
      <c r="U113" s="107">
        <v>22.204856588999998</v>
      </c>
      <c r="V113" s="105">
        <v>21.713505623</v>
      </c>
      <c r="W113" s="105">
        <v>22.707326246000001</v>
      </c>
      <c r="X113" s="105">
        <v>0.89151332480000001</v>
      </c>
      <c r="Y113" s="105">
        <v>0.84406754090000002</v>
      </c>
      <c r="Z113" s="105">
        <v>0.94162607809999999</v>
      </c>
      <c r="AA113" s="118">
        <v>9722</v>
      </c>
      <c r="AB113" s="118">
        <v>36811</v>
      </c>
      <c r="AC113" s="113">
        <v>26.774202900999999</v>
      </c>
      <c r="AD113" s="105">
        <v>25.384939556999999</v>
      </c>
      <c r="AE113" s="105">
        <v>28.239497651000001</v>
      </c>
      <c r="AF113" s="105">
        <v>8.9575404999999997E-3</v>
      </c>
      <c r="AG113" s="107">
        <v>26.410583793000001</v>
      </c>
      <c r="AH113" s="105">
        <v>25.890780526</v>
      </c>
      <c r="AI113" s="105">
        <v>26.940823031000001</v>
      </c>
      <c r="AJ113" s="105">
        <v>0.93141143339999999</v>
      </c>
      <c r="AK113" s="105">
        <v>0.88308223500000005</v>
      </c>
      <c r="AL113" s="105">
        <v>0.98238558519999997</v>
      </c>
      <c r="AM113" s="105">
        <v>3.7687796999999998E-9</v>
      </c>
      <c r="AN113" s="105">
        <v>1.1956910742</v>
      </c>
      <c r="AO113" s="105">
        <v>1.1266994279</v>
      </c>
      <c r="AP113" s="105">
        <v>1.2689073142</v>
      </c>
      <c r="AQ113" s="105">
        <v>1.3258270000000001E-4</v>
      </c>
      <c r="AR113" s="105">
        <v>1.1268092476</v>
      </c>
      <c r="AS113" s="105">
        <v>1.0598837539999999</v>
      </c>
      <c r="AT113" s="105">
        <v>1.1979606969000001</v>
      </c>
      <c r="AU113" s="104">
        <v>1</v>
      </c>
      <c r="AV113" s="104">
        <v>2</v>
      </c>
      <c r="AW113" s="104">
        <v>3</v>
      </c>
      <c r="AX113" s="104" t="s">
        <v>227</v>
      </c>
      <c r="AY113" s="104" t="s">
        <v>228</v>
      </c>
      <c r="AZ113" s="104" t="s">
        <v>28</v>
      </c>
      <c r="BA113" s="104" t="s">
        <v>28</v>
      </c>
      <c r="BB113" s="104" t="s">
        <v>28</v>
      </c>
      <c r="BC113" s="114" t="s">
        <v>233</v>
      </c>
      <c r="BD113" s="115">
        <v>6557</v>
      </c>
      <c r="BE113" s="115">
        <v>7672</v>
      </c>
      <c r="BF113" s="115">
        <v>9722</v>
      </c>
      <c r="BQ113" s="52"/>
      <c r="CO113" s="4"/>
    </row>
    <row r="114" spans="1:93" s="3" customFormat="1" x14ac:dyDescent="0.3">
      <c r="A114" s="10"/>
      <c r="B114" s="3" t="s">
        <v>119</v>
      </c>
      <c r="C114" s="110">
        <v>10258</v>
      </c>
      <c r="D114" s="117">
        <v>48220</v>
      </c>
      <c r="E114" s="106">
        <v>20.984674586000001</v>
      </c>
      <c r="F114" s="111">
        <v>19.881829235000001</v>
      </c>
      <c r="G114" s="111">
        <v>22.148694786</v>
      </c>
      <c r="H114" s="111">
        <v>2.6818219000000001E-6</v>
      </c>
      <c r="I114" s="112">
        <v>21.273330567999999</v>
      </c>
      <c r="J114" s="111">
        <v>20.865615405</v>
      </c>
      <c r="K114" s="111">
        <v>21.689012506000001</v>
      </c>
      <c r="L114" s="111">
        <v>0.87872074209999995</v>
      </c>
      <c r="M114" s="111">
        <v>0.83253975020000004</v>
      </c>
      <c r="N114" s="111">
        <v>0.92746339420000001</v>
      </c>
      <c r="O114" s="117">
        <v>12710</v>
      </c>
      <c r="P114" s="117">
        <v>52476</v>
      </c>
      <c r="Q114" s="106">
        <v>23.83060592</v>
      </c>
      <c r="R114" s="111">
        <v>22.602306135999999</v>
      </c>
      <c r="S114" s="111">
        <v>25.125656429999999</v>
      </c>
      <c r="T114" s="111">
        <v>5.14905638E-2</v>
      </c>
      <c r="U114" s="112">
        <v>24.220596082</v>
      </c>
      <c r="V114" s="111">
        <v>23.803159504</v>
      </c>
      <c r="W114" s="111">
        <v>24.645353256</v>
      </c>
      <c r="X114" s="111">
        <v>0.94877964879999999</v>
      </c>
      <c r="Y114" s="111">
        <v>0.89987674470000001</v>
      </c>
      <c r="Z114" s="111">
        <v>1.0003401325000001</v>
      </c>
      <c r="AA114" s="117">
        <v>15842</v>
      </c>
      <c r="AB114" s="117">
        <v>55398</v>
      </c>
      <c r="AC114" s="106">
        <v>28.380243767</v>
      </c>
      <c r="AD114" s="111">
        <v>26.948695855</v>
      </c>
      <c r="AE114" s="111">
        <v>29.887837267999998</v>
      </c>
      <c r="AF114" s="111">
        <v>0.62789206419999999</v>
      </c>
      <c r="AG114" s="112">
        <v>28.596700242000001</v>
      </c>
      <c r="AH114" s="111">
        <v>28.154842985999998</v>
      </c>
      <c r="AI114" s="111">
        <v>29.045491929000001</v>
      </c>
      <c r="AJ114" s="111">
        <v>0.9872818109</v>
      </c>
      <c r="AK114" s="111">
        <v>0.93748163210000002</v>
      </c>
      <c r="AL114" s="111">
        <v>1.0397274366</v>
      </c>
      <c r="AM114" s="111">
        <v>1.2733595999999999E-9</v>
      </c>
      <c r="AN114" s="111">
        <v>1.1909157435</v>
      </c>
      <c r="AO114" s="111">
        <v>1.1255957745</v>
      </c>
      <c r="AP114" s="111">
        <v>1.2600263259</v>
      </c>
      <c r="AQ114" s="111">
        <v>1.75069E-5</v>
      </c>
      <c r="AR114" s="111">
        <v>1.1356195122999999</v>
      </c>
      <c r="AS114" s="111">
        <v>1.0715817408999999</v>
      </c>
      <c r="AT114" s="111">
        <v>1.2034841837000001</v>
      </c>
      <c r="AU114" s="110">
        <v>1</v>
      </c>
      <c r="AV114" s="110" t="s">
        <v>28</v>
      </c>
      <c r="AW114" s="110" t="s">
        <v>28</v>
      </c>
      <c r="AX114" s="110" t="s">
        <v>227</v>
      </c>
      <c r="AY114" s="110" t="s">
        <v>228</v>
      </c>
      <c r="AZ114" s="110" t="s">
        <v>28</v>
      </c>
      <c r="BA114" s="110" t="s">
        <v>28</v>
      </c>
      <c r="BB114" s="110" t="s">
        <v>28</v>
      </c>
      <c r="BC114" s="108" t="s">
        <v>448</v>
      </c>
      <c r="BD114" s="109">
        <v>10258</v>
      </c>
      <c r="BE114" s="109">
        <v>12710</v>
      </c>
      <c r="BF114" s="109">
        <v>15842</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3904</v>
      </c>
      <c r="D115" s="118">
        <v>17815</v>
      </c>
      <c r="E115" s="113">
        <v>21.288603083999998</v>
      </c>
      <c r="F115" s="105">
        <v>20.057326721999999</v>
      </c>
      <c r="G115" s="105">
        <v>22.595464868000001</v>
      </c>
      <c r="H115" s="105">
        <v>1.566758E-4</v>
      </c>
      <c r="I115" s="107">
        <v>21.914117316999999</v>
      </c>
      <c r="J115" s="105">
        <v>21.237374896999999</v>
      </c>
      <c r="K115" s="105">
        <v>22.612424563000001</v>
      </c>
      <c r="L115" s="105">
        <v>0.89144756680000004</v>
      </c>
      <c r="M115" s="105">
        <v>0.8398886029</v>
      </c>
      <c r="N115" s="105">
        <v>0.94617162509999997</v>
      </c>
      <c r="O115" s="118">
        <v>4836</v>
      </c>
      <c r="P115" s="118">
        <v>18603</v>
      </c>
      <c r="Q115" s="113">
        <v>25.560466182999999</v>
      </c>
      <c r="R115" s="105">
        <v>24.128795433000001</v>
      </c>
      <c r="S115" s="105">
        <v>27.077084445000001</v>
      </c>
      <c r="T115" s="105">
        <v>0.551866305</v>
      </c>
      <c r="U115" s="107">
        <v>25.995807127999999</v>
      </c>
      <c r="V115" s="105">
        <v>25.273365911999999</v>
      </c>
      <c r="W115" s="105">
        <v>26.738899384</v>
      </c>
      <c r="X115" s="105">
        <v>1.0176514272999999</v>
      </c>
      <c r="Y115" s="105">
        <v>0.96065161480000005</v>
      </c>
      <c r="Z115" s="105">
        <v>1.0780332969999999</v>
      </c>
      <c r="AA115" s="118">
        <v>5789</v>
      </c>
      <c r="AB115" s="118">
        <v>19159</v>
      </c>
      <c r="AC115" s="113">
        <v>29.811114558</v>
      </c>
      <c r="AD115" s="105">
        <v>28.185203731000001</v>
      </c>
      <c r="AE115" s="105">
        <v>31.530818782000001</v>
      </c>
      <c r="AF115" s="105">
        <v>0.2034955484</v>
      </c>
      <c r="AG115" s="107">
        <v>30.215564487000002</v>
      </c>
      <c r="AH115" s="105">
        <v>29.447150400999998</v>
      </c>
      <c r="AI115" s="105">
        <v>31.004030095000001</v>
      </c>
      <c r="AJ115" s="105">
        <v>1.0370584343</v>
      </c>
      <c r="AK115" s="105">
        <v>0.98049682760000001</v>
      </c>
      <c r="AL115" s="105">
        <v>1.0968828923</v>
      </c>
      <c r="AM115" s="105">
        <v>3.040587E-6</v>
      </c>
      <c r="AN115" s="105">
        <v>1.1662977641000001</v>
      </c>
      <c r="AO115" s="105">
        <v>1.0933478654</v>
      </c>
      <c r="AP115" s="105">
        <v>1.2441149953999999</v>
      </c>
      <c r="AQ115" s="105">
        <v>9.9721239000000003E-8</v>
      </c>
      <c r="AR115" s="105">
        <v>1.2006643216999999</v>
      </c>
      <c r="AS115" s="105">
        <v>1.1225385618999999</v>
      </c>
      <c r="AT115" s="105">
        <v>1.2842274309999999</v>
      </c>
      <c r="AU115" s="104">
        <v>1</v>
      </c>
      <c r="AV115" s="104" t="s">
        <v>28</v>
      </c>
      <c r="AW115" s="104" t="s">
        <v>28</v>
      </c>
      <c r="AX115" s="104" t="s">
        <v>227</v>
      </c>
      <c r="AY115" s="104" t="s">
        <v>228</v>
      </c>
      <c r="AZ115" s="104" t="s">
        <v>28</v>
      </c>
      <c r="BA115" s="104" t="s">
        <v>28</v>
      </c>
      <c r="BB115" s="104" t="s">
        <v>28</v>
      </c>
      <c r="BC115" s="114" t="s">
        <v>448</v>
      </c>
      <c r="BD115" s="115">
        <v>3904</v>
      </c>
      <c r="BE115" s="115">
        <v>4836</v>
      </c>
      <c r="BF115" s="115">
        <v>5789</v>
      </c>
    </row>
    <row r="116" spans="1:93" x14ac:dyDescent="0.3">
      <c r="A116" s="10"/>
      <c r="B116" t="s">
        <v>121</v>
      </c>
      <c r="C116" s="104">
        <v>2682</v>
      </c>
      <c r="D116" s="118">
        <v>13373</v>
      </c>
      <c r="E116" s="113">
        <v>19.274589388999999</v>
      </c>
      <c r="F116" s="105">
        <v>18.093676189</v>
      </c>
      <c r="G116" s="105">
        <v>20.532576809999998</v>
      </c>
      <c r="H116" s="105">
        <v>3.0729929999999998E-11</v>
      </c>
      <c r="I116" s="107">
        <v>20.055335376999999</v>
      </c>
      <c r="J116" s="105">
        <v>19.310506646</v>
      </c>
      <c r="K116" s="105">
        <v>20.828893020999999</v>
      </c>
      <c r="L116" s="105">
        <v>0.80711194360000005</v>
      </c>
      <c r="M116" s="105">
        <v>0.75766190710000003</v>
      </c>
      <c r="N116" s="105">
        <v>0.85978941710000001</v>
      </c>
      <c r="O116" s="118">
        <v>2930</v>
      </c>
      <c r="P116" s="118">
        <v>13469</v>
      </c>
      <c r="Q116" s="113">
        <v>20.824278759999999</v>
      </c>
      <c r="R116" s="105">
        <v>19.570178254000002</v>
      </c>
      <c r="S116" s="105">
        <v>22.158744812999998</v>
      </c>
      <c r="T116" s="105">
        <v>3.3319694999999999E-9</v>
      </c>
      <c r="U116" s="107">
        <v>21.753656544999998</v>
      </c>
      <c r="V116" s="105">
        <v>20.980072277000001</v>
      </c>
      <c r="W116" s="105">
        <v>22.555764670999999</v>
      </c>
      <c r="X116" s="105">
        <v>0.82908726509999997</v>
      </c>
      <c r="Y116" s="105">
        <v>0.77915714410000003</v>
      </c>
      <c r="Z116" s="105">
        <v>0.88221701929999996</v>
      </c>
      <c r="AA116" s="118">
        <v>3697</v>
      </c>
      <c r="AB116" s="118">
        <v>13989</v>
      </c>
      <c r="AC116" s="113">
        <v>25.479936470999998</v>
      </c>
      <c r="AD116" s="105">
        <v>24.009955301000002</v>
      </c>
      <c r="AE116" s="105">
        <v>27.039915501999999</v>
      </c>
      <c r="AF116" s="105">
        <v>6.9541200000000004E-5</v>
      </c>
      <c r="AG116" s="107">
        <v>26.427907642000001</v>
      </c>
      <c r="AH116" s="105">
        <v>25.589596426</v>
      </c>
      <c r="AI116" s="105">
        <v>27.293681802999998</v>
      </c>
      <c r="AJ116" s="105">
        <v>0.88638695379999999</v>
      </c>
      <c r="AK116" s="105">
        <v>0.83524977249999999</v>
      </c>
      <c r="AL116" s="105">
        <v>0.94065494869999999</v>
      </c>
      <c r="AM116" s="105">
        <v>3.0031719E-8</v>
      </c>
      <c r="AN116" s="105">
        <v>1.2235687373999999</v>
      </c>
      <c r="AO116" s="105">
        <v>1.1392888553</v>
      </c>
      <c r="AP116" s="105">
        <v>1.3140832971</v>
      </c>
      <c r="AQ116" s="105">
        <v>4.1175195599999999E-2</v>
      </c>
      <c r="AR116" s="105">
        <v>1.0804006424999999</v>
      </c>
      <c r="AS116" s="105">
        <v>1.0031028935999999</v>
      </c>
      <c r="AT116" s="105">
        <v>1.1636548512</v>
      </c>
      <c r="AU116" s="104">
        <v>1</v>
      </c>
      <c r="AV116" s="104">
        <v>2</v>
      </c>
      <c r="AW116" s="104">
        <v>3</v>
      </c>
      <c r="AX116" s="104" t="s">
        <v>227</v>
      </c>
      <c r="AY116" s="104" t="s">
        <v>228</v>
      </c>
      <c r="AZ116" s="104" t="s">
        <v>28</v>
      </c>
      <c r="BA116" s="104" t="s">
        <v>28</v>
      </c>
      <c r="BB116" s="104" t="s">
        <v>28</v>
      </c>
      <c r="BC116" s="114" t="s">
        <v>233</v>
      </c>
      <c r="BD116" s="115">
        <v>2682</v>
      </c>
      <c r="BE116" s="115">
        <v>2930</v>
      </c>
      <c r="BF116" s="115">
        <v>3697</v>
      </c>
    </row>
    <row r="117" spans="1:93" x14ac:dyDescent="0.3">
      <c r="A117" s="10"/>
      <c r="B117" t="s">
        <v>122</v>
      </c>
      <c r="C117" s="104">
        <v>2506</v>
      </c>
      <c r="D117" s="118">
        <v>8772</v>
      </c>
      <c r="E117" s="113">
        <v>27.439381904000001</v>
      </c>
      <c r="F117" s="105">
        <v>25.742187004000002</v>
      </c>
      <c r="G117" s="105">
        <v>29.248473688000001</v>
      </c>
      <c r="H117" s="105">
        <v>2.00966E-5</v>
      </c>
      <c r="I117" s="107">
        <v>28.568171455000002</v>
      </c>
      <c r="J117" s="105">
        <v>27.471274272999999</v>
      </c>
      <c r="K117" s="105">
        <v>29.708866511</v>
      </c>
      <c r="L117" s="105">
        <v>1.1490077642000001</v>
      </c>
      <c r="M117" s="105">
        <v>1.0779387391999999</v>
      </c>
      <c r="N117" s="105">
        <v>1.2247624045000001</v>
      </c>
      <c r="O117" s="118">
        <v>2975</v>
      </c>
      <c r="P117" s="118">
        <v>9056</v>
      </c>
      <c r="Q117" s="113">
        <v>31.59292125</v>
      </c>
      <c r="R117" s="105">
        <v>29.706361501</v>
      </c>
      <c r="S117" s="105">
        <v>33.599290611999997</v>
      </c>
      <c r="T117" s="105">
        <v>2.8400319999999998E-13</v>
      </c>
      <c r="U117" s="107">
        <v>32.85114841</v>
      </c>
      <c r="V117" s="105">
        <v>31.691635532999999</v>
      </c>
      <c r="W117" s="105">
        <v>34.053084787000003</v>
      </c>
      <c r="X117" s="105">
        <v>1.2578245316000001</v>
      </c>
      <c r="Y117" s="105">
        <v>1.1827139993</v>
      </c>
      <c r="Z117" s="105">
        <v>1.3377051031</v>
      </c>
      <c r="AA117" s="118">
        <v>3470</v>
      </c>
      <c r="AB117" s="118">
        <v>9491</v>
      </c>
      <c r="AC117" s="113">
        <v>35.229566261000002</v>
      </c>
      <c r="AD117" s="105">
        <v>33.186468198</v>
      </c>
      <c r="AE117" s="105">
        <v>37.398446002999997</v>
      </c>
      <c r="AF117" s="105">
        <v>2.513681E-11</v>
      </c>
      <c r="AG117" s="107">
        <v>36.560952481000001</v>
      </c>
      <c r="AH117" s="105">
        <v>35.364498799000003</v>
      </c>
      <c r="AI117" s="105">
        <v>37.797884650999997</v>
      </c>
      <c r="AJ117" s="105">
        <v>1.2255536021</v>
      </c>
      <c r="AK117" s="105">
        <v>1.1544790344</v>
      </c>
      <c r="AL117" s="105">
        <v>1.3010038180000001</v>
      </c>
      <c r="AM117" s="105">
        <v>2.6914764000000001E-3</v>
      </c>
      <c r="AN117" s="105">
        <v>1.1151094886999999</v>
      </c>
      <c r="AO117" s="105">
        <v>1.0385171066000001</v>
      </c>
      <c r="AP117" s="105">
        <v>1.1973506877</v>
      </c>
      <c r="AQ117" s="105">
        <v>2.0099660000000001E-4</v>
      </c>
      <c r="AR117" s="105">
        <v>1.1513714616999999</v>
      </c>
      <c r="AS117" s="105">
        <v>1.0689153621</v>
      </c>
      <c r="AT117" s="105">
        <v>1.2401882224</v>
      </c>
      <c r="AU117" s="104">
        <v>1</v>
      </c>
      <c r="AV117" s="104">
        <v>2</v>
      </c>
      <c r="AW117" s="104">
        <v>3</v>
      </c>
      <c r="AX117" s="104" t="s">
        <v>227</v>
      </c>
      <c r="AY117" s="104" t="s">
        <v>228</v>
      </c>
      <c r="AZ117" s="104" t="s">
        <v>28</v>
      </c>
      <c r="BA117" s="104" t="s">
        <v>28</v>
      </c>
      <c r="BB117" s="104" t="s">
        <v>28</v>
      </c>
      <c r="BC117" s="114" t="s">
        <v>233</v>
      </c>
      <c r="BD117" s="115">
        <v>2506</v>
      </c>
      <c r="BE117" s="115">
        <v>2975</v>
      </c>
      <c r="BF117" s="115">
        <v>3470</v>
      </c>
    </row>
    <row r="118" spans="1:93" x14ac:dyDescent="0.3">
      <c r="A118" s="10"/>
      <c r="B118" t="s">
        <v>123</v>
      </c>
      <c r="C118" s="104">
        <v>3865</v>
      </c>
      <c r="D118" s="118">
        <v>16109</v>
      </c>
      <c r="E118" s="113">
        <v>24.607539420999998</v>
      </c>
      <c r="F118" s="105">
        <v>23.181990040999999</v>
      </c>
      <c r="G118" s="105">
        <v>26.120751293000001</v>
      </c>
      <c r="H118" s="105">
        <v>0.32493114319999999</v>
      </c>
      <c r="I118" s="107">
        <v>23.992799055999999</v>
      </c>
      <c r="J118" s="105">
        <v>23.248193300000001</v>
      </c>
      <c r="K118" s="105">
        <v>24.761253450000002</v>
      </c>
      <c r="L118" s="105">
        <v>1.0304260479</v>
      </c>
      <c r="M118" s="105">
        <v>0.97073201720000002</v>
      </c>
      <c r="N118" s="105">
        <v>1.0937908932</v>
      </c>
      <c r="O118" s="118">
        <v>4258</v>
      </c>
      <c r="P118" s="118">
        <v>16149</v>
      </c>
      <c r="Q118" s="113">
        <v>26.771934074000001</v>
      </c>
      <c r="R118" s="105">
        <v>25.247605451999998</v>
      </c>
      <c r="S118" s="105">
        <v>28.388294305999999</v>
      </c>
      <c r="T118" s="105">
        <v>3.2907261399999999E-2</v>
      </c>
      <c r="U118" s="107">
        <v>26.366957706000001</v>
      </c>
      <c r="V118" s="105">
        <v>25.586769595</v>
      </c>
      <c r="W118" s="105">
        <v>27.170935201999999</v>
      </c>
      <c r="X118" s="105">
        <v>1.0658841951</v>
      </c>
      <c r="Y118" s="105">
        <v>1.0051953490000001</v>
      </c>
      <c r="Z118" s="105">
        <v>1.1302371409</v>
      </c>
      <c r="AA118" s="118">
        <v>4883</v>
      </c>
      <c r="AB118" s="118">
        <v>17155</v>
      </c>
      <c r="AC118" s="113">
        <v>29.039393760999999</v>
      </c>
      <c r="AD118" s="105">
        <v>27.424833410000002</v>
      </c>
      <c r="AE118" s="105">
        <v>30.749006836</v>
      </c>
      <c r="AF118" s="105">
        <v>0.72775238870000003</v>
      </c>
      <c r="AG118" s="107">
        <v>28.464004663000001</v>
      </c>
      <c r="AH118" s="105">
        <v>27.676733432999999</v>
      </c>
      <c r="AI118" s="105">
        <v>29.27367001</v>
      </c>
      <c r="AJ118" s="105">
        <v>1.0102120860999999</v>
      </c>
      <c r="AK118" s="105">
        <v>0.95404533579999995</v>
      </c>
      <c r="AL118" s="105">
        <v>1.0696854968</v>
      </c>
      <c r="AM118" s="105">
        <v>1.6410700800000001E-2</v>
      </c>
      <c r="AN118" s="105">
        <v>1.0846954008</v>
      </c>
      <c r="AO118" s="105">
        <v>1.0150079295000001</v>
      </c>
      <c r="AP118" s="105">
        <v>1.1591674097</v>
      </c>
      <c r="AQ118" s="105">
        <v>1.5374168299999999E-2</v>
      </c>
      <c r="AR118" s="105">
        <v>1.0879565655000001</v>
      </c>
      <c r="AS118" s="105">
        <v>1.0162531208000001</v>
      </c>
      <c r="AT118" s="105">
        <v>1.1647191671999999</v>
      </c>
      <c r="AU118" s="104" t="s">
        <v>28</v>
      </c>
      <c r="AV118" s="104" t="s">
        <v>28</v>
      </c>
      <c r="AW118" s="104" t="s">
        <v>28</v>
      </c>
      <c r="AX118" s="104" t="s">
        <v>227</v>
      </c>
      <c r="AY118" s="104" t="s">
        <v>228</v>
      </c>
      <c r="AZ118" s="104" t="s">
        <v>28</v>
      </c>
      <c r="BA118" s="104" t="s">
        <v>28</v>
      </c>
      <c r="BB118" s="104" t="s">
        <v>28</v>
      </c>
      <c r="BC118" s="114" t="s">
        <v>232</v>
      </c>
      <c r="BD118" s="115">
        <v>3865</v>
      </c>
      <c r="BE118" s="115">
        <v>4258</v>
      </c>
      <c r="BF118" s="115">
        <v>4883</v>
      </c>
      <c r="BQ118" s="52"/>
      <c r="CC118" s="4"/>
      <c r="CO118" s="4"/>
    </row>
    <row r="119" spans="1:93" x14ac:dyDescent="0.3">
      <c r="A119" s="10"/>
      <c r="B119" t="s">
        <v>124</v>
      </c>
      <c r="C119" s="104">
        <v>361</v>
      </c>
      <c r="D119" s="118">
        <v>2602</v>
      </c>
      <c r="E119" s="113">
        <v>15.403163434</v>
      </c>
      <c r="F119" s="105">
        <v>13.698984175</v>
      </c>
      <c r="G119" s="105">
        <v>17.319345780999999</v>
      </c>
      <c r="H119" s="105">
        <v>2.3004049999999998E-13</v>
      </c>
      <c r="I119" s="107">
        <v>13.873943121</v>
      </c>
      <c r="J119" s="105">
        <v>12.514105975</v>
      </c>
      <c r="K119" s="105">
        <v>15.381546081</v>
      </c>
      <c r="L119" s="105">
        <v>0.644998289</v>
      </c>
      <c r="M119" s="105">
        <v>0.57363679820000002</v>
      </c>
      <c r="N119" s="105">
        <v>0.72523728279999999</v>
      </c>
      <c r="O119" s="118">
        <v>434</v>
      </c>
      <c r="P119" s="118">
        <v>2744</v>
      </c>
      <c r="Q119" s="113">
        <v>17.493239111000001</v>
      </c>
      <c r="R119" s="105">
        <v>15.687773590999999</v>
      </c>
      <c r="S119" s="105">
        <v>19.506491015000002</v>
      </c>
      <c r="T119" s="105">
        <v>7.5912989999999994E-11</v>
      </c>
      <c r="U119" s="107">
        <v>15.816326531</v>
      </c>
      <c r="V119" s="105">
        <v>14.396159208</v>
      </c>
      <c r="W119" s="105">
        <v>17.376591999999999</v>
      </c>
      <c r="X119" s="105">
        <v>0.69646694320000002</v>
      </c>
      <c r="Y119" s="105">
        <v>0.62458505539999998</v>
      </c>
      <c r="Z119" s="105">
        <v>0.77662153270000001</v>
      </c>
      <c r="AA119" s="118">
        <v>389</v>
      </c>
      <c r="AB119" s="118">
        <v>2874</v>
      </c>
      <c r="AC119" s="113">
        <v>14.820979521</v>
      </c>
      <c r="AD119" s="105">
        <v>13.23400895</v>
      </c>
      <c r="AE119" s="105">
        <v>16.598253393</v>
      </c>
      <c r="AF119" s="105">
        <v>1.9933050000000001E-30</v>
      </c>
      <c r="AG119" s="107">
        <v>13.535142658</v>
      </c>
      <c r="AH119" s="105">
        <v>12.254771166999999</v>
      </c>
      <c r="AI119" s="105">
        <v>14.949286631</v>
      </c>
      <c r="AJ119" s="105">
        <v>0.51558695619999995</v>
      </c>
      <c r="AK119" s="105">
        <v>0.46037998930000001</v>
      </c>
      <c r="AL119" s="105">
        <v>0.57741412660000002</v>
      </c>
      <c r="AM119" s="105">
        <v>2.9837750900000001E-2</v>
      </c>
      <c r="AN119" s="105">
        <v>0.84724043540000005</v>
      </c>
      <c r="AO119" s="105">
        <v>0.72953917879999997</v>
      </c>
      <c r="AP119" s="105">
        <v>0.98393119409999996</v>
      </c>
      <c r="AQ119" s="105">
        <v>0.10188014099999999</v>
      </c>
      <c r="AR119" s="105">
        <v>1.1356913263999999</v>
      </c>
      <c r="AS119" s="105">
        <v>0.97510055259999995</v>
      </c>
      <c r="AT119" s="105">
        <v>1.3227300358</v>
      </c>
      <c r="AU119" s="104">
        <v>1</v>
      </c>
      <c r="AV119" s="104">
        <v>2</v>
      </c>
      <c r="AW119" s="104">
        <v>3</v>
      </c>
      <c r="AX119" s="104" t="s">
        <v>28</v>
      </c>
      <c r="AY119" s="104" t="s">
        <v>228</v>
      </c>
      <c r="AZ119" s="104" t="s">
        <v>28</v>
      </c>
      <c r="BA119" s="104" t="s">
        <v>28</v>
      </c>
      <c r="BB119" s="104" t="s">
        <v>28</v>
      </c>
      <c r="BC119" s="114" t="s">
        <v>234</v>
      </c>
      <c r="BD119" s="115">
        <v>361</v>
      </c>
      <c r="BE119" s="115">
        <v>434</v>
      </c>
      <c r="BF119" s="115">
        <v>389</v>
      </c>
      <c r="BQ119" s="52"/>
      <c r="CC119" s="4"/>
      <c r="CO119" s="4"/>
    </row>
    <row r="120" spans="1:93" s="3" customFormat="1" x14ac:dyDescent="0.3">
      <c r="A120" s="10"/>
      <c r="B120" s="3" t="s">
        <v>197</v>
      </c>
      <c r="C120" s="110">
        <v>14311</v>
      </c>
      <c r="D120" s="117">
        <v>64999</v>
      </c>
      <c r="E120" s="106">
        <v>21.509124947</v>
      </c>
      <c r="F120" s="111">
        <v>20.419390194999998</v>
      </c>
      <c r="G120" s="111">
        <v>22.657016276</v>
      </c>
      <c r="H120" s="111">
        <v>8.0385199999999997E-5</v>
      </c>
      <c r="I120" s="112">
        <v>22.017261804</v>
      </c>
      <c r="J120" s="111">
        <v>21.659475609000001</v>
      </c>
      <c r="K120" s="111">
        <v>22.380958158999999</v>
      </c>
      <c r="L120" s="111">
        <v>0.90068178840000002</v>
      </c>
      <c r="M120" s="111">
        <v>0.85504979510000001</v>
      </c>
      <c r="N120" s="111">
        <v>0.94874905369999996</v>
      </c>
      <c r="O120" s="117">
        <v>15651</v>
      </c>
      <c r="P120" s="117">
        <v>66031</v>
      </c>
      <c r="Q120" s="106">
        <v>23.284707360999999</v>
      </c>
      <c r="R120" s="111">
        <v>22.114929483000001</v>
      </c>
      <c r="S120" s="111">
        <v>24.516361100000001</v>
      </c>
      <c r="T120" s="111">
        <v>3.9703951999999999E-3</v>
      </c>
      <c r="U120" s="112">
        <v>23.702503369999999</v>
      </c>
      <c r="V120" s="111">
        <v>23.334057471000001</v>
      </c>
      <c r="W120" s="111">
        <v>24.076767047000001</v>
      </c>
      <c r="X120" s="111">
        <v>0.92704552070000001</v>
      </c>
      <c r="Y120" s="111">
        <v>0.88047257800000001</v>
      </c>
      <c r="Z120" s="111">
        <v>0.97608195750000004</v>
      </c>
      <c r="AA120" s="117">
        <v>19259</v>
      </c>
      <c r="AB120" s="117">
        <v>67053</v>
      </c>
      <c r="AC120" s="106">
        <v>28.589310812000001</v>
      </c>
      <c r="AD120" s="111">
        <v>27.177065272</v>
      </c>
      <c r="AE120" s="111">
        <v>30.074943137000002</v>
      </c>
      <c r="AF120" s="111">
        <v>0.83269493189999999</v>
      </c>
      <c r="AG120" s="112">
        <v>28.722055687000001</v>
      </c>
      <c r="AH120" s="111">
        <v>28.319261168000001</v>
      </c>
      <c r="AI120" s="111">
        <v>29.130579291</v>
      </c>
      <c r="AJ120" s="111">
        <v>0.99455476080000005</v>
      </c>
      <c r="AK120" s="111">
        <v>0.94542606600000001</v>
      </c>
      <c r="AL120" s="111">
        <v>1.046236409</v>
      </c>
      <c r="AM120" s="111">
        <v>1.053516E-13</v>
      </c>
      <c r="AN120" s="111">
        <v>1.2278149074</v>
      </c>
      <c r="AO120" s="111">
        <v>1.1631431697000001</v>
      </c>
      <c r="AP120" s="111">
        <v>1.2960824479999999</v>
      </c>
      <c r="AQ120" s="111">
        <v>4.6438560999999996E-3</v>
      </c>
      <c r="AR120" s="111">
        <v>1.0825501929000001</v>
      </c>
      <c r="AS120" s="111">
        <v>1.0247001954999999</v>
      </c>
      <c r="AT120" s="111">
        <v>1.1436661427999999</v>
      </c>
      <c r="AU120" s="110">
        <v>1</v>
      </c>
      <c r="AV120" s="110">
        <v>2</v>
      </c>
      <c r="AW120" s="110" t="s">
        <v>28</v>
      </c>
      <c r="AX120" s="110" t="s">
        <v>227</v>
      </c>
      <c r="AY120" s="110" t="s">
        <v>228</v>
      </c>
      <c r="AZ120" s="110" t="s">
        <v>28</v>
      </c>
      <c r="BA120" s="110" t="s">
        <v>28</v>
      </c>
      <c r="BB120" s="110" t="s">
        <v>28</v>
      </c>
      <c r="BC120" s="108" t="s">
        <v>426</v>
      </c>
      <c r="BD120" s="109">
        <v>14311</v>
      </c>
      <c r="BE120" s="109">
        <v>15651</v>
      </c>
      <c r="BF120" s="109">
        <v>19259</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4">
        <v>13085</v>
      </c>
      <c r="D121" s="118">
        <v>41937</v>
      </c>
      <c r="E121" s="113">
        <v>30.395017214999999</v>
      </c>
      <c r="F121" s="105">
        <v>28.838740428000001</v>
      </c>
      <c r="G121" s="105">
        <v>32.035278163000001</v>
      </c>
      <c r="H121" s="105">
        <v>2.3741929999999999E-19</v>
      </c>
      <c r="I121" s="107">
        <v>31.201564251000001</v>
      </c>
      <c r="J121" s="105">
        <v>30.671507603999999</v>
      </c>
      <c r="K121" s="105">
        <v>31.740781193</v>
      </c>
      <c r="L121" s="105">
        <v>1.2727732314</v>
      </c>
      <c r="M121" s="105">
        <v>1.2076050683999999</v>
      </c>
      <c r="N121" s="105">
        <v>1.3414581809999999</v>
      </c>
      <c r="O121" s="118">
        <v>16056</v>
      </c>
      <c r="P121" s="118">
        <v>45589</v>
      </c>
      <c r="Q121" s="113">
        <v>34.722389933000002</v>
      </c>
      <c r="R121" s="105">
        <v>32.974329124</v>
      </c>
      <c r="S121" s="105">
        <v>36.563120302999998</v>
      </c>
      <c r="T121" s="105">
        <v>1.059739E-34</v>
      </c>
      <c r="U121" s="107">
        <v>35.219022133000003</v>
      </c>
      <c r="V121" s="105">
        <v>34.678451762000002</v>
      </c>
      <c r="W121" s="105">
        <v>35.768018955000002</v>
      </c>
      <c r="X121" s="105">
        <v>1.3824196094000001</v>
      </c>
      <c r="Y121" s="105">
        <v>1.3128232036</v>
      </c>
      <c r="Z121" s="105">
        <v>1.4557055140999999</v>
      </c>
      <c r="AA121" s="118">
        <v>20015</v>
      </c>
      <c r="AB121" s="118">
        <v>47996</v>
      </c>
      <c r="AC121" s="113">
        <v>41.326888146000002</v>
      </c>
      <c r="AD121" s="105">
        <v>39.282063919000002</v>
      </c>
      <c r="AE121" s="105">
        <v>43.478155510999997</v>
      </c>
      <c r="AF121" s="105">
        <v>1.1575040000000001E-44</v>
      </c>
      <c r="AG121" s="107">
        <v>41.701391782999998</v>
      </c>
      <c r="AH121" s="105">
        <v>41.127650641999999</v>
      </c>
      <c r="AI121" s="105">
        <v>42.283136757999998</v>
      </c>
      <c r="AJ121" s="105">
        <v>1.4376650638999999</v>
      </c>
      <c r="AK121" s="105">
        <v>1.3665304470999999</v>
      </c>
      <c r="AL121" s="105">
        <v>1.5125025866999999</v>
      </c>
      <c r="AM121" s="105">
        <v>3.2537629999999998E-10</v>
      </c>
      <c r="AN121" s="105">
        <v>1.1902086298000001</v>
      </c>
      <c r="AO121" s="105">
        <v>1.1273132530000001</v>
      </c>
      <c r="AP121" s="105">
        <v>1.256613083</v>
      </c>
      <c r="AQ121" s="105">
        <v>2.6499088999999999E-6</v>
      </c>
      <c r="AR121" s="105">
        <v>1.1423711224999999</v>
      </c>
      <c r="AS121" s="105">
        <v>1.080641228</v>
      </c>
      <c r="AT121" s="105">
        <v>1.2076272379999999</v>
      </c>
      <c r="AU121" s="104">
        <v>1</v>
      </c>
      <c r="AV121" s="104">
        <v>2</v>
      </c>
      <c r="AW121" s="104">
        <v>3</v>
      </c>
      <c r="AX121" s="104" t="s">
        <v>227</v>
      </c>
      <c r="AY121" s="104" t="s">
        <v>228</v>
      </c>
      <c r="AZ121" s="104" t="s">
        <v>28</v>
      </c>
      <c r="BA121" s="104" t="s">
        <v>28</v>
      </c>
      <c r="BB121" s="104" t="s">
        <v>28</v>
      </c>
      <c r="BC121" s="114" t="s">
        <v>233</v>
      </c>
      <c r="BD121" s="115">
        <v>13085</v>
      </c>
      <c r="BE121" s="115">
        <v>16056</v>
      </c>
      <c r="BF121" s="115">
        <v>20015</v>
      </c>
    </row>
    <row r="122" spans="1:93" x14ac:dyDescent="0.3">
      <c r="A122" s="10"/>
      <c r="B122" t="s">
        <v>199</v>
      </c>
      <c r="C122" s="104">
        <v>10259</v>
      </c>
      <c r="D122" s="118">
        <v>36384</v>
      </c>
      <c r="E122" s="113">
        <v>27.952422254999998</v>
      </c>
      <c r="F122" s="105">
        <v>26.507191367000001</v>
      </c>
      <c r="G122" s="105">
        <v>29.476450336999999</v>
      </c>
      <c r="H122" s="105">
        <v>6.1745907000000001E-9</v>
      </c>
      <c r="I122" s="107">
        <v>28.196459982</v>
      </c>
      <c r="J122" s="105">
        <v>27.656085294</v>
      </c>
      <c r="K122" s="105">
        <v>28.7473931</v>
      </c>
      <c r="L122" s="105">
        <v>1.1704910231000001</v>
      </c>
      <c r="M122" s="105">
        <v>1.109972841</v>
      </c>
      <c r="N122" s="105">
        <v>1.2343087908000001</v>
      </c>
      <c r="O122" s="118">
        <v>10312</v>
      </c>
      <c r="P122" s="118">
        <v>35568</v>
      </c>
      <c r="Q122" s="113">
        <v>28.500097330999999</v>
      </c>
      <c r="R122" s="105">
        <v>27.032190014000001</v>
      </c>
      <c r="S122" s="105">
        <v>30.047715238999999</v>
      </c>
      <c r="T122" s="105">
        <v>2.8207164000000001E-6</v>
      </c>
      <c r="U122" s="107">
        <v>28.992352677</v>
      </c>
      <c r="V122" s="105">
        <v>28.438140950000001</v>
      </c>
      <c r="W122" s="105">
        <v>29.557365060999999</v>
      </c>
      <c r="X122" s="105">
        <v>1.1346884098000001</v>
      </c>
      <c r="Y122" s="105">
        <v>1.0762458930000001</v>
      </c>
      <c r="Z122" s="105">
        <v>1.1963044838000001</v>
      </c>
      <c r="AA122" s="118">
        <v>10863</v>
      </c>
      <c r="AB122" s="118">
        <v>35659</v>
      </c>
      <c r="AC122" s="113">
        <v>29.894684923</v>
      </c>
      <c r="AD122" s="105">
        <v>28.371406143000002</v>
      </c>
      <c r="AE122" s="105">
        <v>31.499749506000001</v>
      </c>
      <c r="AF122" s="105">
        <v>0.14193976559999999</v>
      </c>
      <c r="AG122" s="107">
        <v>30.463557587</v>
      </c>
      <c r="AH122" s="105">
        <v>29.896043341999999</v>
      </c>
      <c r="AI122" s="105">
        <v>31.041844910999998</v>
      </c>
      <c r="AJ122" s="105">
        <v>1.0399656504000001</v>
      </c>
      <c r="AK122" s="105">
        <v>0.98697437079999994</v>
      </c>
      <c r="AL122" s="105">
        <v>1.0958020654</v>
      </c>
      <c r="AM122" s="105">
        <v>9.9775506299999997E-2</v>
      </c>
      <c r="AN122" s="105">
        <v>1.0489327309000001</v>
      </c>
      <c r="AO122" s="105">
        <v>0.99092700560000002</v>
      </c>
      <c r="AP122" s="105">
        <v>1.1103339273999999</v>
      </c>
      <c r="AQ122" s="105">
        <v>0.50608789489999995</v>
      </c>
      <c r="AR122" s="105">
        <v>1.0195931169000001</v>
      </c>
      <c r="AS122" s="105">
        <v>0.96291511330000001</v>
      </c>
      <c r="AT122" s="105">
        <v>1.079607236</v>
      </c>
      <c r="AU122" s="104">
        <v>1</v>
      </c>
      <c r="AV122" s="104">
        <v>2</v>
      </c>
      <c r="AW122" s="104" t="s">
        <v>28</v>
      </c>
      <c r="AX122" s="104" t="s">
        <v>28</v>
      </c>
      <c r="AY122" s="104" t="s">
        <v>28</v>
      </c>
      <c r="AZ122" s="104" t="s">
        <v>28</v>
      </c>
      <c r="BA122" s="104" t="s">
        <v>28</v>
      </c>
      <c r="BB122" s="104" t="s">
        <v>28</v>
      </c>
      <c r="BC122" s="114" t="s">
        <v>452</v>
      </c>
      <c r="BD122" s="115">
        <v>10259</v>
      </c>
      <c r="BE122" s="115">
        <v>10312</v>
      </c>
      <c r="BF122" s="115">
        <v>10863</v>
      </c>
      <c r="BQ122" s="52"/>
      <c r="CC122" s="4"/>
      <c r="CO122" s="4"/>
    </row>
    <row r="123" spans="1:93" s="3" customFormat="1" x14ac:dyDescent="0.3">
      <c r="A123" s="10"/>
      <c r="B123" s="3" t="s">
        <v>125</v>
      </c>
      <c r="C123" s="110">
        <v>6275</v>
      </c>
      <c r="D123" s="117">
        <v>31767</v>
      </c>
      <c r="E123" s="106">
        <v>19.996266876</v>
      </c>
      <c r="F123" s="111">
        <v>18.887136797</v>
      </c>
      <c r="G123" s="111">
        <v>21.170529617</v>
      </c>
      <c r="H123" s="111">
        <v>1.0760738E-9</v>
      </c>
      <c r="I123" s="112">
        <v>19.753203009</v>
      </c>
      <c r="J123" s="111">
        <v>19.270458776000002</v>
      </c>
      <c r="K123" s="111">
        <v>20.248040467999999</v>
      </c>
      <c r="L123" s="111">
        <v>0.83733175829999995</v>
      </c>
      <c r="M123" s="111">
        <v>0.79088759720000001</v>
      </c>
      <c r="N123" s="111">
        <v>0.88650331069999999</v>
      </c>
      <c r="O123" s="117">
        <v>7073</v>
      </c>
      <c r="P123" s="117">
        <v>32209</v>
      </c>
      <c r="Q123" s="106">
        <v>21.766028179999999</v>
      </c>
      <c r="R123" s="111">
        <v>20.582230720999998</v>
      </c>
      <c r="S123" s="111">
        <v>23.017912351</v>
      </c>
      <c r="T123" s="111">
        <v>5.1985241999999998E-7</v>
      </c>
      <c r="U123" s="112">
        <v>21.959700704999999</v>
      </c>
      <c r="V123" s="111">
        <v>21.453850507999999</v>
      </c>
      <c r="W123" s="111">
        <v>22.477478103999999</v>
      </c>
      <c r="X123" s="111">
        <v>0.86658159859999995</v>
      </c>
      <c r="Y123" s="111">
        <v>0.81945048740000004</v>
      </c>
      <c r="Z123" s="111">
        <v>0.91642347950000003</v>
      </c>
      <c r="AA123" s="117">
        <v>6669</v>
      </c>
      <c r="AB123" s="117">
        <v>31880</v>
      </c>
      <c r="AC123" s="106">
        <v>20.78493765</v>
      </c>
      <c r="AD123" s="111">
        <v>19.657666578000001</v>
      </c>
      <c r="AE123" s="111">
        <v>21.976852207</v>
      </c>
      <c r="AF123" s="111">
        <v>4.2951220000000001E-30</v>
      </c>
      <c r="AG123" s="112">
        <v>20.919071517999999</v>
      </c>
      <c r="AH123" s="111">
        <v>20.422983258999999</v>
      </c>
      <c r="AI123" s="111">
        <v>21.427210101</v>
      </c>
      <c r="AJ123" s="111">
        <v>0.72305900720000005</v>
      </c>
      <c r="AK123" s="111">
        <v>0.68384390269999995</v>
      </c>
      <c r="AL123" s="111">
        <v>0.76452290629999997</v>
      </c>
      <c r="AM123" s="111">
        <v>0.1494161437</v>
      </c>
      <c r="AN123" s="111">
        <v>0.95492560599999998</v>
      </c>
      <c r="AO123" s="111">
        <v>0.89688457669999999</v>
      </c>
      <c r="AP123" s="111">
        <v>1.0167227051000001</v>
      </c>
      <c r="AQ123" s="111">
        <v>8.8418451000000006E-3</v>
      </c>
      <c r="AR123" s="111">
        <v>1.0885045850999999</v>
      </c>
      <c r="AS123" s="111">
        <v>1.0215472591999999</v>
      </c>
      <c r="AT123" s="111">
        <v>1.1598506297</v>
      </c>
      <c r="AU123" s="110">
        <v>1</v>
      </c>
      <c r="AV123" s="110">
        <v>2</v>
      </c>
      <c r="AW123" s="110">
        <v>3</v>
      </c>
      <c r="AX123" s="110" t="s">
        <v>227</v>
      </c>
      <c r="AY123" s="110" t="s">
        <v>28</v>
      </c>
      <c r="AZ123" s="110" t="s">
        <v>28</v>
      </c>
      <c r="BA123" s="110" t="s">
        <v>28</v>
      </c>
      <c r="BB123" s="110" t="s">
        <v>28</v>
      </c>
      <c r="BC123" s="108" t="s">
        <v>229</v>
      </c>
      <c r="BD123" s="109">
        <v>6275</v>
      </c>
      <c r="BE123" s="109">
        <v>7073</v>
      </c>
      <c r="BF123" s="109">
        <v>6669</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2905</v>
      </c>
      <c r="D124" s="118">
        <v>20619</v>
      </c>
      <c r="E124" s="113">
        <v>15.782827792999999</v>
      </c>
      <c r="F124" s="105">
        <v>14.794345047</v>
      </c>
      <c r="G124" s="105">
        <v>16.837355919</v>
      </c>
      <c r="H124" s="105">
        <v>3.9500479999999999E-36</v>
      </c>
      <c r="I124" s="107">
        <v>14.088947087999999</v>
      </c>
      <c r="J124" s="105">
        <v>13.585816077</v>
      </c>
      <c r="K124" s="105">
        <v>14.610710826</v>
      </c>
      <c r="L124" s="105">
        <v>0.66089650779999998</v>
      </c>
      <c r="M124" s="105">
        <v>0.61950438190000001</v>
      </c>
      <c r="N124" s="105">
        <v>0.70505424459999999</v>
      </c>
      <c r="O124" s="118">
        <v>3124</v>
      </c>
      <c r="P124" s="118">
        <v>21789</v>
      </c>
      <c r="Q124" s="113">
        <v>15.593052178000001</v>
      </c>
      <c r="R124" s="105">
        <v>14.633616437000001</v>
      </c>
      <c r="S124" s="105">
        <v>16.615392188000001</v>
      </c>
      <c r="T124" s="105">
        <v>5.2868389999999999E-49</v>
      </c>
      <c r="U124" s="107">
        <v>14.337509753000001</v>
      </c>
      <c r="V124" s="105">
        <v>13.843456276</v>
      </c>
      <c r="W124" s="105">
        <v>14.849195302</v>
      </c>
      <c r="X124" s="105">
        <v>0.62081386510000003</v>
      </c>
      <c r="Y124" s="105">
        <v>0.58261537750000003</v>
      </c>
      <c r="Z124" s="105">
        <v>0.66151679139999997</v>
      </c>
      <c r="AA124" s="118">
        <v>3085</v>
      </c>
      <c r="AB124" s="118">
        <v>23406</v>
      </c>
      <c r="AC124" s="113">
        <v>14.319335272</v>
      </c>
      <c r="AD124" s="105">
        <v>13.443032617</v>
      </c>
      <c r="AE124" s="105">
        <v>15.252760927000001</v>
      </c>
      <c r="AF124" s="105">
        <v>9.5925300000000004E-104</v>
      </c>
      <c r="AG124" s="107">
        <v>13.180381099</v>
      </c>
      <c r="AH124" s="105">
        <v>12.723389275000001</v>
      </c>
      <c r="AI124" s="105">
        <v>13.653786909000001</v>
      </c>
      <c r="AJ124" s="105">
        <v>0.49813593480000001</v>
      </c>
      <c r="AK124" s="105">
        <v>0.4676514302</v>
      </c>
      <c r="AL124" s="105">
        <v>0.53060761400000001</v>
      </c>
      <c r="AM124" s="105">
        <v>2.7079778499999999E-2</v>
      </c>
      <c r="AN124" s="105">
        <v>0.91831510009999995</v>
      </c>
      <c r="AO124" s="105">
        <v>0.85148292589999997</v>
      </c>
      <c r="AP124" s="105">
        <v>0.99039287509999996</v>
      </c>
      <c r="AQ124" s="105">
        <v>0.75669096319999996</v>
      </c>
      <c r="AR124" s="105">
        <v>0.98797581670000001</v>
      </c>
      <c r="AS124" s="105">
        <v>0.91519100850000001</v>
      </c>
      <c r="AT124" s="105">
        <v>1.0665491741999999</v>
      </c>
      <c r="AU124" s="104">
        <v>1</v>
      </c>
      <c r="AV124" s="104">
        <v>2</v>
      </c>
      <c r="AW124" s="104">
        <v>3</v>
      </c>
      <c r="AX124" s="104" t="s">
        <v>28</v>
      </c>
      <c r="AY124" s="104" t="s">
        <v>228</v>
      </c>
      <c r="AZ124" s="104" t="s">
        <v>28</v>
      </c>
      <c r="BA124" s="104" t="s">
        <v>28</v>
      </c>
      <c r="BB124" s="104" t="s">
        <v>28</v>
      </c>
      <c r="BC124" s="114" t="s">
        <v>234</v>
      </c>
      <c r="BD124" s="115">
        <v>2905</v>
      </c>
      <c r="BE124" s="115">
        <v>3124</v>
      </c>
      <c r="BF124" s="115">
        <v>3085</v>
      </c>
      <c r="BQ124" s="52"/>
      <c r="CC124" s="4"/>
      <c r="CO124" s="4"/>
    </row>
    <row r="125" spans="1:93" x14ac:dyDescent="0.3">
      <c r="A125" s="10"/>
      <c r="B125" t="s">
        <v>127</v>
      </c>
      <c r="C125" s="104">
        <v>935</v>
      </c>
      <c r="D125" s="118">
        <v>5573</v>
      </c>
      <c r="E125" s="113">
        <v>19.285790629000001</v>
      </c>
      <c r="F125" s="105">
        <v>17.718254724000001</v>
      </c>
      <c r="G125" s="105">
        <v>20.992006606</v>
      </c>
      <c r="H125" s="105">
        <v>7.7705934000000004E-7</v>
      </c>
      <c r="I125" s="107">
        <v>16.777319217999999</v>
      </c>
      <c r="J125" s="105">
        <v>15.735672227</v>
      </c>
      <c r="K125" s="105">
        <v>17.887919629999999</v>
      </c>
      <c r="L125" s="105">
        <v>0.80758098889999996</v>
      </c>
      <c r="M125" s="105">
        <v>0.74194135699999997</v>
      </c>
      <c r="N125" s="105">
        <v>0.87902776599999999</v>
      </c>
      <c r="O125" s="118">
        <v>1522</v>
      </c>
      <c r="P125" s="118">
        <v>6293</v>
      </c>
      <c r="Q125" s="113">
        <v>27.482776533999999</v>
      </c>
      <c r="R125" s="105">
        <v>25.516782256999999</v>
      </c>
      <c r="S125" s="105">
        <v>29.600244985</v>
      </c>
      <c r="T125" s="105">
        <v>1.7461661199999999E-2</v>
      </c>
      <c r="U125" s="107">
        <v>24.185603051000001</v>
      </c>
      <c r="V125" s="105">
        <v>23.000560069999999</v>
      </c>
      <c r="W125" s="105">
        <v>25.431702234999999</v>
      </c>
      <c r="X125" s="105">
        <v>1.0941853159999999</v>
      </c>
      <c r="Y125" s="105">
        <v>1.0159122177</v>
      </c>
      <c r="Z125" s="105">
        <v>1.1784891302</v>
      </c>
      <c r="AA125" s="118">
        <v>1172</v>
      </c>
      <c r="AB125" s="118">
        <v>6836</v>
      </c>
      <c r="AC125" s="113">
        <v>19.246555122</v>
      </c>
      <c r="AD125" s="105">
        <v>17.786741615</v>
      </c>
      <c r="AE125" s="105">
        <v>20.826180089000001</v>
      </c>
      <c r="AF125" s="105">
        <v>2.104915E-23</v>
      </c>
      <c r="AG125" s="107">
        <v>17.144528963999999</v>
      </c>
      <c r="AH125" s="105">
        <v>16.190553463000001</v>
      </c>
      <c r="AI125" s="105">
        <v>18.154714357</v>
      </c>
      <c r="AJ125" s="105">
        <v>0.66954230380000002</v>
      </c>
      <c r="AK125" s="105">
        <v>0.6187588316</v>
      </c>
      <c r="AL125" s="105">
        <v>0.72449373449999999</v>
      </c>
      <c r="AM125" s="105">
        <v>6.1648000000000001E-13</v>
      </c>
      <c r="AN125" s="105">
        <v>0.70031334349999996</v>
      </c>
      <c r="AO125" s="105">
        <v>0.63556434640000004</v>
      </c>
      <c r="AP125" s="105">
        <v>0.77165873419999997</v>
      </c>
      <c r="AQ125" s="105">
        <v>8.409197E-12</v>
      </c>
      <c r="AR125" s="105">
        <v>1.4250272163</v>
      </c>
      <c r="AS125" s="105">
        <v>1.2873317378</v>
      </c>
      <c r="AT125" s="105">
        <v>1.5774508679000001</v>
      </c>
      <c r="AU125" s="104">
        <v>1</v>
      </c>
      <c r="AV125" s="104" t="s">
        <v>28</v>
      </c>
      <c r="AW125" s="104">
        <v>3</v>
      </c>
      <c r="AX125" s="104" t="s">
        <v>227</v>
      </c>
      <c r="AY125" s="104" t="s">
        <v>228</v>
      </c>
      <c r="AZ125" s="104" t="s">
        <v>28</v>
      </c>
      <c r="BA125" s="104" t="s">
        <v>28</v>
      </c>
      <c r="BB125" s="104" t="s">
        <v>28</v>
      </c>
      <c r="BC125" s="114" t="s">
        <v>431</v>
      </c>
      <c r="BD125" s="115">
        <v>935</v>
      </c>
      <c r="BE125" s="115">
        <v>1522</v>
      </c>
      <c r="BF125" s="115">
        <v>1172</v>
      </c>
      <c r="BQ125" s="52"/>
      <c r="CC125" s="4"/>
      <c r="CO125" s="4"/>
    </row>
    <row r="126" spans="1:93" s="3" customFormat="1" x14ac:dyDescent="0.3">
      <c r="A126" s="10" t="s">
        <v>238</v>
      </c>
      <c r="B126" s="3" t="s">
        <v>51</v>
      </c>
      <c r="C126" s="110">
        <v>13989</v>
      </c>
      <c r="D126" s="117">
        <v>64937</v>
      </c>
      <c r="E126" s="106">
        <v>21.591897875000001</v>
      </c>
      <c r="F126" s="111">
        <v>20.486939959000001</v>
      </c>
      <c r="G126" s="111">
        <v>22.756451415000001</v>
      </c>
      <c r="H126" s="111">
        <v>1.702265E-4</v>
      </c>
      <c r="I126" s="112">
        <v>21.542418036000001</v>
      </c>
      <c r="J126" s="111">
        <v>21.188375227000002</v>
      </c>
      <c r="K126" s="111">
        <v>21.902376650000001</v>
      </c>
      <c r="L126" s="111">
        <v>0.90414785539999998</v>
      </c>
      <c r="M126" s="111">
        <v>0.85787840120000003</v>
      </c>
      <c r="N126" s="111">
        <v>0.95291284089999995</v>
      </c>
      <c r="O126" s="117">
        <v>17445</v>
      </c>
      <c r="P126" s="117">
        <v>80755</v>
      </c>
      <c r="Q126" s="106">
        <v>22.469090196</v>
      </c>
      <c r="R126" s="111">
        <v>21.337036545</v>
      </c>
      <c r="S126" s="111">
        <v>23.661205863999999</v>
      </c>
      <c r="T126" s="111">
        <v>2.4015999999999998E-5</v>
      </c>
      <c r="U126" s="112">
        <v>21.602377562000001</v>
      </c>
      <c r="V126" s="111">
        <v>21.284180742</v>
      </c>
      <c r="W126" s="111">
        <v>21.925331398000001</v>
      </c>
      <c r="X126" s="111">
        <v>0.89457295280000004</v>
      </c>
      <c r="Y126" s="111">
        <v>0.84950194339999996</v>
      </c>
      <c r="Z126" s="111">
        <v>0.94203524100000002</v>
      </c>
      <c r="AA126" s="117">
        <v>22751</v>
      </c>
      <c r="AB126" s="117">
        <v>85869</v>
      </c>
      <c r="AC126" s="106">
        <v>26.979314753000001</v>
      </c>
      <c r="AD126" s="111">
        <v>25.649452651000001</v>
      </c>
      <c r="AE126" s="111">
        <v>28.378126988999998</v>
      </c>
      <c r="AF126" s="111">
        <v>1.3926418100000001E-2</v>
      </c>
      <c r="AG126" s="112">
        <v>26.495009841000002</v>
      </c>
      <c r="AH126" s="111">
        <v>26.152956888999999</v>
      </c>
      <c r="AI126" s="111">
        <v>26.841536481999999</v>
      </c>
      <c r="AJ126" s="111">
        <v>0.93854679139999997</v>
      </c>
      <c r="AK126" s="111">
        <v>0.89228402230000003</v>
      </c>
      <c r="AL126" s="111">
        <v>0.98720817319999998</v>
      </c>
      <c r="AM126" s="111">
        <v>3.57989E-11</v>
      </c>
      <c r="AN126" s="111">
        <v>1.2007301817</v>
      </c>
      <c r="AO126" s="111">
        <v>1.1374335246</v>
      </c>
      <c r="AP126" s="111">
        <v>1.2675492131999999</v>
      </c>
      <c r="AQ126" s="111">
        <v>0.16017869739999999</v>
      </c>
      <c r="AR126" s="111">
        <v>1.0406259944</v>
      </c>
      <c r="AS126" s="111">
        <v>0.98437290349999995</v>
      </c>
      <c r="AT126" s="111">
        <v>1.1000937310000001</v>
      </c>
      <c r="AU126" s="110">
        <v>1</v>
      </c>
      <c r="AV126" s="110">
        <v>2</v>
      </c>
      <c r="AW126" s="110" t="s">
        <v>28</v>
      </c>
      <c r="AX126" s="110" t="s">
        <v>28</v>
      </c>
      <c r="AY126" s="110" t="s">
        <v>228</v>
      </c>
      <c r="AZ126" s="110" t="s">
        <v>28</v>
      </c>
      <c r="BA126" s="110" t="s">
        <v>28</v>
      </c>
      <c r="BB126" s="110" t="s">
        <v>28</v>
      </c>
      <c r="BC126" s="108" t="s">
        <v>429</v>
      </c>
      <c r="BD126" s="109">
        <v>13989</v>
      </c>
      <c r="BE126" s="109">
        <v>17445</v>
      </c>
      <c r="BF126" s="109">
        <v>22751</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8529</v>
      </c>
      <c r="D127" s="118">
        <v>33148</v>
      </c>
      <c r="E127" s="113">
        <v>25.561379512999999</v>
      </c>
      <c r="F127" s="105">
        <v>24.211279574999999</v>
      </c>
      <c r="G127" s="105">
        <v>26.986765428999998</v>
      </c>
      <c r="H127" s="105">
        <v>1.4042618600000001E-2</v>
      </c>
      <c r="I127" s="107">
        <v>25.730059129000001</v>
      </c>
      <c r="J127" s="105">
        <v>25.189753447000001</v>
      </c>
      <c r="K127" s="105">
        <v>26.281954056</v>
      </c>
      <c r="L127" s="105">
        <v>1.0703675333</v>
      </c>
      <c r="M127" s="105">
        <v>1.013832903</v>
      </c>
      <c r="N127" s="105">
        <v>1.1300547190000001</v>
      </c>
      <c r="O127" s="118">
        <v>9088</v>
      </c>
      <c r="P127" s="118">
        <v>33478</v>
      </c>
      <c r="Q127" s="113">
        <v>26.403521289</v>
      </c>
      <c r="R127" s="105">
        <v>25.026744593</v>
      </c>
      <c r="S127" s="105">
        <v>27.856037524000001</v>
      </c>
      <c r="T127" s="105">
        <v>6.7542478899999994E-2</v>
      </c>
      <c r="U127" s="107">
        <v>27.146185554999999</v>
      </c>
      <c r="V127" s="105">
        <v>26.593769945999998</v>
      </c>
      <c r="W127" s="105">
        <v>27.710076143999999</v>
      </c>
      <c r="X127" s="105">
        <v>1.0512163955</v>
      </c>
      <c r="Y127" s="105">
        <v>0.99640210679999996</v>
      </c>
      <c r="Z127" s="105">
        <v>1.1090461396</v>
      </c>
      <c r="AA127" s="118">
        <v>12691</v>
      </c>
      <c r="AB127" s="118">
        <v>35289</v>
      </c>
      <c r="AC127" s="113">
        <v>35.352693099</v>
      </c>
      <c r="AD127" s="105">
        <v>33.566441181999998</v>
      </c>
      <c r="AE127" s="105">
        <v>37.234001143999997</v>
      </c>
      <c r="AF127" s="105">
        <v>5.2574969999999997E-15</v>
      </c>
      <c r="AG127" s="107">
        <v>35.963047975000002</v>
      </c>
      <c r="AH127" s="105">
        <v>35.342773080999997</v>
      </c>
      <c r="AI127" s="105">
        <v>36.594208856000002</v>
      </c>
      <c r="AJ127" s="105">
        <v>1.2298368947</v>
      </c>
      <c r="AK127" s="105">
        <v>1.1676973991999999</v>
      </c>
      <c r="AL127" s="105">
        <v>1.2952831687999999</v>
      </c>
      <c r="AM127" s="105">
        <v>1.276901E-23</v>
      </c>
      <c r="AN127" s="105">
        <v>1.3389385723</v>
      </c>
      <c r="AO127" s="105">
        <v>1.2646181984</v>
      </c>
      <c r="AP127" s="105">
        <v>1.4176266818000001</v>
      </c>
      <c r="AQ127" s="105">
        <v>0.28069270229999999</v>
      </c>
      <c r="AR127" s="105">
        <v>1.0329458656999999</v>
      </c>
      <c r="AS127" s="105">
        <v>0.9738691424</v>
      </c>
      <c r="AT127" s="105">
        <v>1.0956062934999999</v>
      </c>
      <c r="AU127" s="104" t="s">
        <v>28</v>
      </c>
      <c r="AV127" s="104" t="s">
        <v>28</v>
      </c>
      <c r="AW127" s="104">
        <v>3</v>
      </c>
      <c r="AX127" s="104" t="s">
        <v>28</v>
      </c>
      <c r="AY127" s="104" t="s">
        <v>228</v>
      </c>
      <c r="AZ127" s="104" t="s">
        <v>28</v>
      </c>
      <c r="BA127" s="104" t="s">
        <v>28</v>
      </c>
      <c r="BB127" s="104" t="s">
        <v>28</v>
      </c>
      <c r="BC127" s="114" t="s">
        <v>430</v>
      </c>
      <c r="BD127" s="115">
        <v>8529</v>
      </c>
      <c r="BE127" s="115">
        <v>9088</v>
      </c>
      <c r="BF127" s="115">
        <v>12691</v>
      </c>
      <c r="BQ127" s="52"/>
    </row>
    <row r="128" spans="1:93" x14ac:dyDescent="0.3">
      <c r="A128" s="10"/>
      <c r="B128" t="s">
        <v>54</v>
      </c>
      <c r="C128" s="104">
        <v>11997</v>
      </c>
      <c r="D128" s="118">
        <v>49337</v>
      </c>
      <c r="E128" s="113">
        <v>24.225264675999998</v>
      </c>
      <c r="F128" s="105">
        <v>22.972372716999999</v>
      </c>
      <c r="G128" s="105">
        <v>25.546488203999999</v>
      </c>
      <c r="H128" s="105">
        <v>0.59724850389999995</v>
      </c>
      <c r="I128" s="107">
        <v>24.316435941000002</v>
      </c>
      <c r="J128" s="105">
        <v>23.885183262000002</v>
      </c>
      <c r="K128" s="105">
        <v>24.755474989</v>
      </c>
      <c r="L128" s="105">
        <v>1.0144185208000001</v>
      </c>
      <c r="M128" s="105">
        <v>0.96195441670000004</v>
      </c>
      <c r="N128" s="105">
        <v>1.0697439686000001</v>
      </c>
      <c r="O128" s="118">
        <v>14293</v>
      </c>
      <c r="P128" s="118">
        <v>54727</v>
      </c>
      <c r="Q128" s="113">
        <v>26.183677059000001</v>
      </c>
      <c r="R128" s="105">
        <v>24.851977676000001</v>
      </c>
      <c r="S128" s="105">
        <v>27.586735882999999</v>
      </c>
      <c r="T128" s="105">
        <v>0.1184055203</v>
      </c>
      <c r="U128" s="107">
        <v>26.116907559000001</v>
      </c>
      <c r="V128" s="105">
        <v>25.692236089000001</v>
      </c>
      <c r="W128" s="105">
        <v>26.548598499000001</v>
      </c>
      <c r="X128" s="105">
        <v>1.0424636288</v>
      </c>
      <c r="Y128" s="105">
        <v>0.98944402549999999</v>
      </c>
      <c r="Z128" s="105">
        <v>1.0983243007000001</v>
      </c>
      <c r="AA128" s="118">
        <v>17916</v>
      </c>
      <c r="AB128" s="118">
        <v>58913</v>
      </c>
      <c r="AC128" s="113">
        <v>30.167209695</v>
      </c>
      <c r="AD128" s="105">
        <v>28.663605987</v>
      </c>
      <c r="AE128" s="105">
        <v>31.749687781999999</v>
      </c>
      <c r="AF128" s="105">
        <v>6.4293001399999994E-2</v>
      </c>
      <c r="AG128" s="107">
        <v>30.410944953000001</v>
      </c>
      <c r="AH128" s="105">
        <v>29.968884472999999</v>
      </c>
      <c r="AI128" s="105">
        <v>30.859526111000001</v>
      </c>
      <c r="AJ128" s="105">
        <v>1.0494461450999999</v>
      </c>
      <c r="AK128" s="105">
        <v>0.99713931489999996</v>
      </c>
      <c r="AL128" s="105">
        <v>1.1044968290999999</v>
      </c>
      <c r="AM128" s="105">
        <v>4.8627386000000005E-7</v>
      </c>
      <c r="AN128" s="105">
        <v>1.1521380144</v>
      </c>
      <c r="AO128" s="105">
        <v>1.0903020777000001</v>
      </c>
      <c r="AP128" s="105">
        <v>1.2174809451999999</v>
      </c>
      <c r="AQ128" s="105">
        <v>7.0771580999999997E-3</v>
      </c>
      <c r="AR128" s="105">
        <v>1.0808417331</v>
      </c>
      <c r="AS128" s="105">
        <v>1.0213904927999999</v>
      </c>
      <c r="AT128" s="105">
        <v>1.1437534032000001</v>
      </c>
      <c r="AU128" s="104" t="s">
        <v>28</v>
      </c>
      <c r="AV128" s="104" t="s">
        <v>28</v>
      </c>
      <c r="AW128" s="104" t="s">
        <v>28</v>
      </c>
      <c r="AX128" s="104" t="s">
        <v>227</v>
      </c>
      <c r="AY128" s="104" t="s">
        <v>228</v>
      </c>
      <c r="AZ128" s="104" t="s">
        <v>28</v>
      </c>
      <c r="BA128" s="104" t="s">
        <v>28</v>
      </c>
      <c r="BB128" s="104" t="s">
        <v>28</v>
      </c>
      <c r="BC128" s="114" t="s">
        <v>232</v>
      </c>
      <c r="BD128" s="115">
        <v>11997</v>
      </c>
      <c r="BE128" s="115">
        <v>14293</v>
      </c>
      <c r="BF128" s="115">
        <v>17916</v>
      </c>
      <c r="BQ128" s="52"/>
    </row>
    <row r="129" spans="1:104" x14ac:dyDescent="0.3">
      <c r="A129" s="10"/>
      <c r="B129" t="s">
        <v>53</v>
      </c>
      <c r="C129" s="104">
        <v>14501</v>
      </c>
      <c r="D129" s="118">
        <v>58873</v>
      </c>
      <c r="E129" s="113">
        <v>24.176819393999999</v>
      </c>
      <c r="F129" s="105">
        <v>22.943824561</v>
      </c>
      <c r="G129" s="105">
        <v>25.476075030000001</v>
      </c>
      <c r="H129" s="105">
        <v>0.6447534748</v>
      </c>
      <c r="I129" s="107">
        <v>24.630985340999999</v>
      </c>
      <c r="J129" s="105">
        <v>24.233334968000001</v>
      </c>
      <c r="K129" s="105">
        <v>25.035160851000001</v>
      </c>
      <c r="L129" s="105">
        <v>1.0123899034999999</v>
      </c>
      <c r="M129" s="105">
        <v>0.96075897970000002</v>
      </c>
      <c r="N129" s="105">
        <v>1.0667954588999999</v>
      </c>
      <c r="O129" s="118">
        <v>16392</v>
      </c>
      <c r="P129" s="118">
        <v>63167</v>
      </c>
      <c r="Q129" s="113">
        <v>25.484958333000002</v>
      </c>
      <c r="R129" s="105">
        <v>24.201718175</v>
      </c>
      <c r="S129" s="105">
        <v>26.836239333000002</v>
      </c>
      <c r="T129" s="105">
        <v>0.58125418650000005</v>
      </c>
      <c r="U129" s="107">
        <v>25.950258838</v>
      </c>
      <c r="V129" s="105">
        <v>25.556025036000001</v>
      </c>
      <c r="W129" s="105">
        <v>26.350574192</v>
      </c>
      <c r="X129" s="105">
        <v>1.0146451961</v>
      </c>
      <c r="Y129" s="105">
        <v>0.96355492379999996</v>
      </c>
      <c r="Z129" s="105">
        <v>1.0684444120000001</v>
      </c>
      <c r="AA129" s="118">
        <v>19941</v>
      </c>
      <c r="AB129" s="118">
        <v>64734</v>
      </c>
      <c r="AC129" s="113">
        <v>30.302944482000001</v>
      </c>
      <c r="AD129" s="105">
        <v>28.804249877</v>
      </c>
      <c r="AE129" s="105">
        <v>31.87961666</v>
      </c>
      <c r="AF129" s="105">
        <v>4.1509654100000001E-2</v>
      </c>
      <c r="AG129" s="107">
        <v>30.804523124999999</v>
      </c>
      <c r="AH129" s="105">
        <v>30.379924386999999</v>
      </c>
      <c r="AI129" s="105">
        <v>31.235056180000001</v>
      </c>
      <c r="AJ129" s="105">
        <v>1.0541680385000001</v>
      </c>
      <c r="AK129" s="105">
        <v>1.0020319844000001</v>
      </c>
      <c r="AL129" s="105">
        <v>1.1090167486</v>
      </c>
      <c r="AM129" s="105">
        <v>4.0642539999999999E-10</v>
      </c>
      <c r="AN129" s="105">
        <v>1.1890521492999999</v>
      </c>
      <c r="AO129" s="105">
        <v>1.1262223491000001</v>
      </c>
      <c r="AP129" s="105">
        <v>1.2553871045</v>
      </c>
      <c r="AQ129" s="105">
        <v>6.2138791399999997E-2</v>
      </c>
      <c r="AR129" s="105">
        <v>1.0541071559999999</v>
      </c>
      <c r="AS129" s="105">
        <v>0.99732946739999995</v>
      </c>
      <c r="AT129" s="105">
        <v>1.1141171826</v>
      </c>
      <c r="AU129" s="104" t="s">
        <v>28</v>
      </c>
      <c r="AV129" s="104" t="s">
        <v>28</v>
      </c>
      <c r="AW129" s="104" t="s">
        <v>28</v>
      </c>
      <c r="AX129" s="104" t="s">
        <v>28</v>
      </c>
      <c r="AY129" s="104" t="s">
        <v>228</v>
      </c>
      <c r="AZ129" s="104" t="s">
        <v>28</v>
      </c>
      <c r="BA129" s="104" t="s">
        <v>28</v>
      </c>
      <c r="BB129" s="104" t="s">
        <v>28</v>
      </c>
      <c r="BC129" s="114" t="s">
        <v>428</v>
      </c>
      <c r="BD129" s="115">
        <v>14501</v>
      </c>
      <c r="BE129" s="115">
        <v>16392</v>
      </c>
      <c r="BF129" s="115">
        <v>19941</v>
      </c>
      <c r="BQ129" s="52"/>
    </row>
    <row r="130" spans="1:104" x14ac:dyDescent="0.3">
      <c r="A130" s="10"/>
      <c r="B130" t="s">
        <v>55</v>
      </c>
      <c r="C130" s="104">
        <v>8253</v>
      </c>
      <c r="D130" s="118">
        <v>30924</v>
      </c>
      <c r="E130" s="113">
        <v>26.963372570000001</v>
      </c>
      <c r="F130" s="105">
        <v>25.517614811000001</v>
      </c>
      <c r="G130" s="105">
        <v>28.491042981</v>
      </c>
      <c r="H130" s="105">
        <v>1.5782800000000001E-5</v>
      </c>
      <c r="I130" s="107">
        <v>26.688009312999998</v>
      </c>
      <c r="J130" s="105">
        <v>26.118393662999999</v>
      </c>
      <c r="K130" s="105">
        <v>27.270047702999999</v>
      </c>
      <c r="L130" s="105">
        <v>1.1290751569999999</v>
      </c>
      <c r="M130" s="105">
        <v>1.0685349125000001</v>
      </c>
      <c r="N130" s="105">
        <v>1.1930454450000001</v>
      </c>
      <c r="O130" s="118">
        <v>9289</v>
      </c>
      <c r="P130" s="118">
        <v>33836</v>
      </c>
      <c r="Q130" s="113">
        <v>27.440215460000001</v>
      </c>
      <c r="R130" s="105">
        <v>25.995230108000001</v>
      </c>
      <c r="S130" s="105">
        <v>28.965522574000001</v>
      </c>
      <c r="T130" s="105">
        <v>1.3506852E-3</v>
      </c>
      <c r="U130" s="107">
        <v>27.453008629999999</v>
      </c>
      <c r="V130" s="105">
        <v>26.900365019999999</v>
      </c>
      <c r="W130" s="105">
        <v>28.017005802</v>
      </c>
      <c r="X130" s="105">
        <v>1.092490811</v>
      </c>
      <c r="Y130" s="105">
        <v>1.0349608976</v>
      </c>
      <c r="Z130" s="105">
        <v>1.1532186143000001</v>
      </c>
      <c r="AA130" s="118">
        <v>11069</v>
      </c>
      <c r="AB130" s="118">
        <v>36090</v>
      </c>
      <c r="AC130" s="113">
        <v>30.649431322000002</v>
      </c>
      <c r="AD130" s="105">
        <v>29.068829617999999</v>
      </c>
      <c r="AE130" s="105">
        <v>32.315977379000003</v>
      </c>
      <c r="AF130" s="105">
        <v>1.7616999299999998E-2</v>
      </c>
      <c r="AG130" s="107">
        <v>30.670545858000001</v>
      </c>
      <c r="AH130" s="105">
        <v>30.104467689</v>
      </c>
      <c r="AI130" s="105">
        <v>31.247268442999999</v>
      </c>
      <c r="AJ130" s="105">
        <v>1.0662214993000001</v>
      </c>
      <c r="AK130" s="105">
        <v>1.0112360901999999</v>
      </c>
      <c r="AL130" s="105">
        <v>1.1241967099000001</v>
      </c>
      <c r="AM130" s="105">
        <v>2.1515799999999999E-4</v>
      </c>
      <c r="AN130" s="105">
        <v>1.1169530125</v>
      </c>
      <c r="AO130" s="105">
        <v>1.0534002843000001</v>
      </c>
      <c r="AP130" s="105">
        <v>1.1843399425000001</v>
      </c>
      <c r="AQ130" s="105">
        <v>0.56781560310000001</v>
      </c>
      <c r="AR130" s="105">
        <v>1.0176848384999999</v>
      </c>
      <c r="AS130" s="105">
        <v>0.95828120689999996</v>
      </c>
      <c r="AT130" s="105">
        <v>1.0807708876</v>
      </c>
      <c r="AU130" s="104">
        <v>1</v>
      </c>
      <c r="AV130" s="104">
        <v>2</v>
      </c>
      <c r="AW130" s="104" t="s">
        <v>28</v>
      </c>
      <c r="AX130" s="104" t="s">
        <v>28</v>
      </c>
      <c r="AY130" s="104" t="s">
        <v>228</v>
      </c>
      <c r="AZ130" s="104" t="s">
        <v>28</v>
      </c>
      <c r="BA130" s="104" t="s">
        <v>28</v>
      </c>
      <c r="BB130" s="104" t="s">
        <v>28</v>
      </c>
      <c r="BC130" s="114" t="s">
        <v>429</v>
      </c>
      <c r="BD130" s="115">
        <v>8253</v>
      </c>
      <c r="BE130" s="115">
        <v>9289</v>
      </c>
      <c r="BF130" s="115">
        <v>11069</v>
      </c>
    </row>
    <row r="131" spans="1:104" x14ac:dyDescent="0.3">
      <c r="A131" s="10"/>
      <c r="B131" t="s">
        <v>59</v>
      </c>
      <c r="C131" s="104">
        <v>13439</v>
      </c>
      <c r="D131" s="118">
        <v>60959</v>
      </c>
      <c r="E131" s="113">
        <v>22.040532029000001</v>
      </c>
      <c r="F131" s="105">
        <v>20.910646867000001</v>
      </c>
      <c r="G131" s="105">
        <v>23.231469365999999</v>
      </c>
      <c r="H131" s="105">
        <v>2.8183291000000001E-3</v>
      </c>
      <c r="I131" s="107">
        <v>22.045965321000001</v>
      </c>
      <c r="J131" s="105">
        <v>21.676369020999999</v>
      </c>
      <c r="K131" s="105">
        <v>22.421863479999999</v>
      </c>
      <c r="L131" s="105">
        <v>0.9229341432</v>
      </c>
      <c r="M131" s="105">
        <v>0.87562087550000001</v>
      </c>
      <c r="N131" s="105">
        <v>0.97280393450000002</v>
      </c>
      <c r="O131" s="118">
        <v>15028</v>
      </c>
      <c r="P131" s="118">
        <v>67554</v>
      </c>
      <c r="Q131" s="113">
        <v>22.365272063999999</v>
      </c>
      <c r="R131" s="105">
        <v>21.232653937999999</v>
      </c>
      <c r="S131" s="105">
        <v>23.558307688999999</v>
      </c>
      <c r="T131" s="105">
        <v>1.20692E-5</v>
      </c>
      <c r="U131" s="107">
        <v>22.245906978000001</v>
      </c>
      <c r="V131" s="105">
        <v>21.893064825</v>
      </c>
      <c r="W131" s="105">
        <v>22.604435753000001</v>
      </c>
      <c r="X131" s="105">
        <v>0.89043959039999998</v>
      </c>
      <c r="Y131" s="105">
        <v>0.84534610720000003</v>
      </c>
      <c r="Z131" s="105">
        <v>0.93793850519999999</v>
      </c>
      <c r="AA131" s="118">
        <v>17984</v>
      </c>
      <c r="AB131" s="118">
        <v>73618</v>
      </c>
      <c r="AC131" s="113">
        <v>24.934326959</v>
      </c>
      <c r="AD131" s="105">
        <v>23.692215880999999</v>
      </c>
      <c r="AE131" s="105">
        <v>26.241558155</v>
      </c>
      <c r="AF131" s="105">
        <v>4.8673651000000001E-8</v>
      </c>
      <c r="AG131" s="107">
        <v>24.428808172</v>
      </c>
      <c r="AH131" s="105">
        <v>24.074372489999998</v>
      </c>
      <c r="AI131" s="105">
        <v>24.788462043999999</v>
      </c>
      <c r="AJ131" s="105">
        <v>0.86740648450000002</v>
      </c>
      <c r="AK131" s="105">
        <v>0.82419636679999997</v>
      </c>
      <c r="AL131" s="105">
        <v>0.91288197770000001</v>
      </c>
      <c r="AM131" s="105">
        <v>1.0457849999999999E-4</v>
      </c>
      <c r="AN131" s="105">
        <v>1.1148680367999999</v>
      </c>
      <c r="AO131" s="105">
        <v>1.0552782908</v>
      </c>
      <c r="AP131" s="105">
        <v>1.1778227130000001</v>
      </c>
      <c r="AQ131" s="105">
        <v>0.60820527619999998</v>
      </c>
      <c r="AR131" s="105">
        <v>1.0147337657</v>
      </c>
      <c r="AS131" s="105">
        <v>0.95954665260000005</v>
      </c>
      <c r="AT131" s="105">
        <v>1.0730948959</v>
      </c>
      <c r="AU131" s="104">
        <v>1</v>
      </c>
      <c r="AV131" s="104">
        <v>2</v>
      </c>
      <c r="AW131" s="104">
        <v>3</v>
      </c>
      <c r="AX131" s="104" t="s">
        <v>28</v>
      </c>
      <c r="AY131" s="104" t="s">
        <v>228</v>
      </c>
      <c r="AZ131" s="104" t="s">
        <v>28</v>
      </c>
      <c r="BA131" s="104" t="s">
        <v>28</v>
      </c>
      <c r="BB131" s="104" t="s">
        <v>28</v>
      </c>
      <c r="BC131" s="114" t="s">
        <v>234</v>
      </c>
      <c r="BD131" s="115">
        <v>13439</v>
      </c>
      <c r="BE131" s="115">
        <v>15028</v>
      </c>
      <c r="BF131" s="115">
        <v>17984</v>
      </c>
      <c r="BQ131" s="52"/>
    </row>
    <row r="132" spans="1:104" x14ac:dyDescent="0.3">
      <c r="A132" s="10"/>
      <c r="B132" t="s">
        <v>56</v>
      </c>
      <c r="C132" s="104">
        <v>14716</v>
      </c>
      <c r="D132" s="118">
        <v>51435</v>
      </c>
      <c r="E132" s="113">
        <v>27.637564492999999</v>
      </c>
      <c r="F132" s="105">
        <v>26.233200838999998</v>
      </c>
      <c r="G132" s="105">
        <v>29.117109109000001</v>
      </c>
      <c r="H132" s="105">
        <v>4.0028790999999997E-8</v>
      </c>
      <c r="I132" s="107">
        <v>28.610868086</v>
      </c>
      <c r="J132" s="105">
        <v>28.152324553</v>
      </c>
      <c r="K132" s="105">
        <v>29.076880351</v>
      </c>
      <c r="L132" s="105">
        <v>1.1573065419999999</v>
      </c>
      <c r="M132" s="105">
        <v>1.098499651</v>
      </c>
      <c r="N132" s="105">
        <v>1.219261591</v>
      </c>
      <c r="O132" s="118">
        <v>15436</v>
      </c>
      <c r="P132" s="118">
        <v>53197</v>
      </c>
      <c r="Q132" s="113">
        <v>28.565263456</v>
      </c>
      <c r="R132" s="105">
        <v>27.123102165999999</v>
      </c>
      <c r="S132" s="105">
        <v>30.084105841</v>
      </c>
      <c r="T132" s="105">
        <v>1.1334969999999999E-6</v>
      </c>
      <c r="U132" s="107">
        <v>29.016673872999998</v>
      </c>
      <c r="V132" s="105">
        <v>28.562515577999999</v>
      </c>
      <c r="W132" s="105">
        <v>29.478053511999999</v>
      </c>
      <c r="X132" s="105">
        <v>1.1372829009000001</v>
      </c>
      <c r="Y132" s="105">
        <v>1.0798654233</v>
      </c>
      <c r="Z132" s="105">
        <v>1.1977533207</v>
      </c>
      <c r="AA132" s="118">
        <v>19157</v>
      </c>
      <c r="AB132" s="118">
        <v>55750</v>
      </c>
      <c r="AC132" s="113">
        <v>33.765046806000001</v>
      </c>
      <c r="AD132" s="105">
        <v>32.090476074999998</v>
      </c>
      <c r="AE132" s="105">
        <v>35.527001318000003</v>
      </c>
      <c r="AF132" s="105">
        <v>5.6121289999999996E-10</v>
      </c>
      <c r="AG132" s="107">
        <v>34.362331838999999</v>
      </c>
      <c r="AH132" s="105">
        <v>33.879166642000001</v>
      </c>
      <c r="AI132" s="105">
        <v>34.852387659000001</v>
      </c>
      <c r="AJ132" s="105">
        <v>1.174606421</v>
      </c>
      <c r="AK132" s="105">
        <v>1.1163520509</v>
      </c>
      <c r="AL132" s="105">
        <v>1.2359006669000001</v>
      </c>
      <c r="AM132" s="105">
        <v>1.8787805000000002E-9</v>
      </c>
      <c r="AN132" s="105">
        <v>1.1820316958999999</v>
      </c>
      <c r="AO132" s="105">
        <v>1.1192715335000001</v>
      </c>
      <c r="AP132" s="105">
        <v>1.2483109668000001</v>
      </c>
      <c r="AQ132" s="105">
        <v>0.24209428760000001</v>
      </c>
      <c r="AR132" s="105">
        <v>1.033566596</v>
      </c>
      <c r="AS132" s="105">
        <v>0.97794437479999996</v>
      </c>
      <c r="AT132" s="105">
        <v>1.0923524241</v>
      </c>
      <c r="AU132" s="104">
        <v>1</v>
      </c>
      <c r="AV132" s="104">
        <v>2</v>
      </c>
      <c r="AW132" s="104">
        <v>3</v>
      </c>
      <c r="AX132" s="104" t="s">
        <v>28</v>
      </c>
      <c r="AY132" s="104" t="s">
        <v>228</v>
      </c>
      <c r="AZ132" s="104" t="s">
        <v>28</v>
      </c>
      <c r="BA132" s="104" t="s">
        <v>28</v>
      </c>
      <c r="BB132" s="104" t="s">
        <v>28</v>
      </c>
      <c r="BC132" s="114" t="s">
        <v>234</v>
      </c>
      <c r="BD132" s="115">
        <v>14716</v>
      </c>
      <c r="BE132" s="115">
        <v>15436</v>
      </c>
      <c r="BF132" s="115">
        <v>19157</v>
      </c>
      <c r="BQ132" s="52"/>
      <c r="CC132" s="4"/>
    </row>
    <row r="133" spans="1:104" x14ac:dyDescent="0.3">
      <c r="A133" s="10"/>
      <c r="B133" t="s">
        <v>57</v>
      </c>
      <c r="C133" s="104">
        <v>21293</v>
      </c>
      <c r="D133" s="118">
        <v>86670</v>
      </c>
      <c r="E133" s="113">
        <v>23.706252565</v>
      </c>
      <c r="F133" s="105">
        <v>22.521707823</v>
      </c>
      <c r="G133" s="105">
        <v>24.953099254000001</v>
      </c>
      <c r="H133" s="105">
        <v>0.77892578530000001</v>
      </c>
      <c r="I133" s="107">
        <v>24.567901235000001</v>
      </c>
      <c r="J133" s="105">
        <v>24.240119809999999</v>
      </c>
      <c r="K133" s="105">
        <v>24.900115008</v>
      </c>
      <c r="L133" s="105">
        <v>0.99268519799999999</v>
      </c>
      <c r="M133" s="105">
        <v>0.94308309280000002</v>
      </c>
      <c r="N133" s="105">
        <v>1.04489616</v>
      </c>
      <c r="O133" s="118">
        <v>23867</v>
      </c>
      <c r="P133" s="118">
        <v>88794</v>
      </c>
      <c r="Q133" s="113">
        <v>26.000520517000002</v>
      </c>
      <c r="R133" s="105">
        <v>24.715149364999998</v>
      </c>
      <c r="S133" s="105">
        <v>27.352740508</v>
      </c>
      <c r="T133" s="105">
        <v>0.18145307159999999</v>
      </c>
      <c r="U133" s="107">
        <v>26.879068405999998</v>
      </c>
      <c r="V133" s="105">
        <v>26.540215344</v>
      </c>
      <c r="W133" s="105">
        <v>27.222247785</v>
      </c>
      <c r="X133" s="105">
        <v>1.0351715272999999</v>
      </c>
      <c r="Y133" s="105">
        <v>0.98399641260000004</v>
      </c>
      <c r="Z133" s="105">
        <v>1.0890081276000001</v>
      </c>
      <c r="AA133" s="118">
        <v>28672</v>
      </c>
      <c r="AB133" s="118">
        <v>92755</v>
      </c>
      <c r="AC133" s="113">
        <v>30.175348758999998</v>
      </c>
      <c r="AD133" s="105">
        <v>28.705049884000001</v>
      </c>
      <c r="AE133" s="105">
        <v>31.720957684999998</v>
      </c>
      <c r="AF133" s="105">
        <v>5.6877698800000001E-2</v>
      </c>
      <c r="AG133" s="107">
        <v>30.911541156999998</v>
      </c>
      <c r="AH133" s="105">
        <v>30.555804425000002</v>
      </c>
      <c r="AI133" s="105">
        <v>31.271419447</v>
      </c>
      <c r="AJ133" s="105">
        <v>1.0497292840000001</v>
      </c>
      <c r="AK133" s="105">
        <v>0.9985810504</v>
      </c>
      <c r="AL133" s="105">
        <v>1.1034973767</v>
      </c>
      <c r="AM133" s="105">
        <v>2.9451835999999999E-8</v>
      </c>
      <c r="AN133" s="105">
        <v>1.1605671023999999</v>
      </c>
      <c r="AO133" s="105">
        <v>1.1010579934</v>
      </c>
      <c r="AP133" s="105">
        <v>1.2232925126</v>
      </c>
      <c r="AQ133" s="105">
        <v>7.0140570000000002E-4</v>
      </c>
      <c r="AR133" s="105">
        <v>1.0967790226</v>
      </c>
      <c r="AS133" s="105">
        <v>1.0397219011000001</v>
      </c>
      <c r="AT133" s="105">
        <v>1.1569672843000001</v>
      </c>
      <c r="AU133" s="104" t="s">
        <v>28</v>
      </c>
      <c r="AV133" s="104" t="s">
        <v>28</v>
      </c>
      <c r="AW133" s="104" t="s">
        <v>28</v>
      </c>
      <c r="AX133" s="104" t="s">
        <v>227</v>
      </c>
      <c r="AY133" s="104" t="s">
        <v>228</v>
      </c>
      <c r="AZ133" s="104" t="s">
        <v>28</v>
      </c>
      <c r="BA133" s="104" t="s">
        <v>28</v>
      </c>
      <c r="BB133" s="104" t="s">
        <v>28</v>
      </c>
      <c r="BC133" s="114" t="s">
        <v>232</v>
      </c>
      <c r="BD133" s="115">
        <v>21293</v>
      </c>
      <c r="BE133" s="115">
        <v>23867</v>
      </c>
      <c r="BF133" s="115">
        <v>28672</v>
      </c>
    </row>
    <row r="134" spans="1:104" x14ac:dyDescent="0.3">
      <c r="A134" s="10"/>
      <c r="B134" t="s">
        <v>60</v>
      </c>
      <c r="C134" s="104">
        <v>5702</v>
      </c>
      <c r="D134" s="118">
        <v>29889</v>
      </c>
      <c r="E134" s="113">
        <v>19.365676757999999</v>
      </c>
      <c r="F134" s="105">
        <v>18.288727080000001</v>
      </c>
      <c r="G134" s="105">
        <v>20.506043678000001</v>
      </c>
      <c r="H134" s="105">
        <v>7.0203799999999996E-13</v>
      </c>
      <c r="I134" s="107">
        <v>19.077252501</v>
      </c>
      <c r="J134" s="105">
        <v>18.588458043999999</v>
      </c>
      <c r="K134" s="105">
        <v>19.578900096000002</v>
      </c>
      <c r="L134" s="105">
        <v>0.81092617290000002</v>
      </c>
      <c r="M134" s="105">
        <v>0.76582954690000005</v>
      </c>
      <c r="N134" s="105">
        <v>0.85867835800000003</v>
      </c>
      <c r="O134" s="118">
        <v>6009</v>
      </c>
      <c r="P134" s="118">
        <v>31701</v>
      </c>
      <c r="Q134" s="113">
        <v>19.228110555000001</v>
      </c>
      <c r="R134" s="105">
        <v>18.171027852999998</v>
      </c>
      <c r="S134" s="105">
        <v>20.346688062999998</v>
      </c>
      <c r="T134" s="105">
        <v>2.0273750000000001E-20</v>
      </c>
      <c r="U134" s="107">
        <v>18.955238004999998</v>
      </c>
      <c r="V134" s="105">
        <v>18.481980583999999</v>
      </c>
      <c r="W134" s="105">
        <v>19.440613855999999</v>
      </c>
      <c r="X134" s="105">
        <v>0.76553823440000002</v>
      </c>
      <c r="Y134" s="105">
        <v>0.72345208019999996</v>
      </c>
      <c r="Z134" s="105">
        <v>0.81007271150000004</v>
      </c>
      <c r="AA134" s="118">
        <v>6852</v>
      </c>
      <c r="AB134" s="118">
        <v>33403</v>
      </c>
      <c r="AC134" s="113">
        <v>20.797465912</v>
      </c>
      <c r="AD134" s="105">
        <v>19.678664428000001</v>
      </c>
      <c r="AE134" s="105">
        <v>21.979875207999999</v>
      </c>
      <c r="AF134" s="105">
        <v>1.8207119999999999E-30</v>
      </c>
      <c r="AG134" s="107">
        <v>20.513127563000001</v>
      </c>
      <c r="AH134" s="105">
        <v>20.033129048999999</v>
      </c>
      <c r="AI134" s="105">
        <v>21.004626955999999</v>
      </c>
      <c r="AJ134" s="105">
        <v>0.72349483599999997</v>
      </c>
      <c r="AK134" s="105">
        <v>0.68457436839999997</v>
      </c>
      <c r="AL134" s="105">
        <v>0.76462806930000005</v>
      </c>
      <c r="AM134" s="105">
        <v>1.4489198599999999E-2</v>
      </c>
      <c r="AN134" s="105">
        <v>1.0816177624000001</v>
      </c>
      <c r="AO134" s="105">
        <v>1.0156835329</v>
      </c>
      <c r="AP134" s="105">
        <v>1.1518321858</v>
      </c>
      <c r="AQ134" s="105">
        <v>0.82772720909999997</v>
      </c>
      <c r="AR134" s="105">
        <v>0.99289639060000001</v>
      </c>
      <c r="AS134" s="105">
        <v>0.93114925280000005</v>
      </c>
      <c r="AT134" s="105">
        <v>1.0587381554999999</v>
      </c>
      <c r="AU134" s="104">
        <v>1</v>
      </c>
      <c r="AV134" s="104">
        <v>2</v>
      </c>
      <c r="AW134" s="104">
        <v>3</v>
      </c>
      <c r="AX134" s="104" t="s">
        <v>28</v>
      </c>
      <c r="AY134" s="104" t="s">
        <v>228</v>
      </c>
      <c r="AZ134" s="104" t="s">
        <v>28</v>
      </c>
      <c r="BA134" s="104" t="s">
        <v>28</v>
      </c>
      <c r="BB134" s="104" t="s">
        <v>28</v>
      </c>
      <c r="BC134" s="114" t="s">
        <v>234</v>
      </c>
      <c r="BD134" s="115">
        <v>5702</v>
      </c>
      <c r="BE134" s="115">
        <v>6009</v>
      </c>
      <c r="BF134" s="115">
        <v>6852</v>
      </c>
    </row>
    <row r="135" spans="1:104" x14ac:dyDescent="0.3">
      <c r="A135" s="10"/>
      <c r="B135" t="s">
        <v>58</v>
      </c>
      <c r="C135" s="104">
        <v>15335</v>
      </c>
      <c r="D135" s="118">
        <v>53470</v>
      </c>
      <c r="E135" s="113">
        <v>27.933996220000001</v>
      </c>
      <c r="F135" s="105">
        <v>26.519483352999998</v>
      </c>
      <c r="G135" s="105">
        <v>29.423957263999998</v>
      </c>
      <c r="H135" s="105">
        <v>3.3656121999999998E-9</v>
      </c>
      <c r="I135" s="107">
        <v>28.679633439</v>
      </c>
      <c r="J135" s="105">
        <v>28.229286224999999</v>
      </c>
      <c r="K135" s="105">
        <v>29.137165129</v>
      </c>
      <c r="L135" s="105">
        <v>1.1697194439</v>
      </c>
      <c r="M135" s="105">
        <v>1.1104875606</v>
      </c>
      <c r="N135" s="105">
        <v>1.2321106745999999</v>
      </c>
      <c r="O135" s="118">
        <v>16713</v>
      </c>
      <c r="P135" s="118">
        <v>54694</v>
      </c>
      <c r="Q135" s="113">
        <v>30.022205558</v>
      </c>
      <c r="R135" s="105">
        <v>28.515545600999999</v>
      </c>
      <c r="S135" s="105">
        <v>31.608472066000001</v>
      </c>
      <c r="T135" s="105">
        <v>1.116665E-11</v>
      </c>
      <c r="U135" s="107">
        <v>30.557282334</v>
      </c>
      <c r="V135" s="105">
        <v>30.097504898</v>
      </c>
      <c r="W135" s="105">
        <v>31.024083451999999</v>
      </c>
      <c r="X135" s="105">
        <v>1.1952888543</v>
      </c>
      <c r="Y135" s="105">
        <v>1.1353034594</v>
      </c>
      <c r="Z135" s="105">
        <v>1.2584436639000001</v>
      </c>
      <c r="AA135" s="118">
        <v>20070</v>
      </c>
      <c r="AB135" s="118">
        <v>55915</v>
      </c>
      <c r="AC135" s="113">
        <v>35.558118471</v>
      </c>
      <c r="AD135" s="105">
        <v>33.801335111</v>
      </c>
      <c r="AE135" s="105">
        <v>37.406208513999999</v>
      </c>
      <c r="AF135" s="105">
        <v>1.9230749999999999E-16</v>
      </c>
      <c r="AG135" s="107">
        <v>35.893767324999999</v>
      </c>
      <c r="AH135" s="105">
        <v>35.400601797</v>
      </c>
      <c r="AI135" s="105">
        <v>36.393803138999999</v>
      </c>
      <c r="AJ135" s="105">
        <v>1.2369831593</v>
      </c>
      <c r="AK135" s="105">
        <v>1.1758688056</v>
      </c>
      <c r="AL135" s="105">
        <v>1.3012738574</v>
      </c>
      <c r="AM135" s="105">
        <v>8.5455170000000004E-10</v>
      </c>
      <c r="AN135" s="105">
        <v>1.1843939448</v>
      </c>
      <c r="AO135" s="105">
        <v>1.1220547716</v>
      </c>
      <c r="AP135" s="105">
        <v>1.2501965607000001</v>
      </c>
      <c r="AQ135" s="105">
        <v>9.9876606999999996E-3</v>
      </c>
      <c r="AR135" s="105">
        <v>1.0747551234999999</v>
      </c>
      <c r="AS135" s="105">
        <v>1.0173956280000001</v>
      </c>
      <c r="AT135" s="105">
        <v>1.1353484757000001</v>
      </c>
      <c r="AU135" s="104">
        <v>1</v>
      </c>
      <c r="AV135" s="104">
        <v>2</v>
      </c>
      <c r="AW135" s="104">
        <v>3</v>
      </c>
      <c r="AX135" s="104" t="s">
        <v>227</v>
      </c>
      <c r="AY135" s="104" t="s">
        <v>228</v>
      </c>
      <c r="AZ135" s="104" t="s">
        <v>28</v>
      </c>
      <c r="BA135" s="104" t="s">
        <v>28</v>
      </c>
      <c r="BB135" s="104" t="s">
        <v>28</v>
      </c>
      <c r="BC135" s="114" t="s">
        <v>233</v>
      </c>
      <c r="BD135" s="115">
        <v>15335</v>
      </c>
      <c r="BE135" s="115">
        <v>16713</v>
      </c>
      <c r="BF135" s="115">
        <v>20070</v>
      </c>
    </row>
    <row r="136" spans="1:104" x14ac:dyDescent="0.3">
      <c r="A136" s="10"/>
      <c r="B136" t="s">
        <v>61</v>
      </c>
      <c r="C136" s="104">
        <v>16845</v>
      </c>
      <c r="D136" s="118">
        <v>64278</v>
      </c>
      <c r="E136" s="113">
        <v>25.956727130000001</v>
      </c>
      <c r="F136" s="105">
        <v>24.640230624000001</v>
      </c>
      <c r="G136" s="105">
        <v>27.343562387999999</v>
      </c>
      <c r="H136" s="105">
        <v>1.6977419000000001E-3</v>
      </c>
      <c r="I136" s="107">
        <v>26.206478110999999</v>
      </c>
      <c r="J136" s="105">
        <v>25.813700994000001</v>
      </c>
      <c r="K136" s="105">
        <v>26.605231661000001</v>
      </c>
      <c r="L136" s="105">
        <v>1.0869224792000001</v>
      </c>
      <c r="M136" s="105">
        <v>1.0317949726</v>
      </c>
      <c r="N136" s="105">
        <v>1.1449953791</v>
      </c>
      <c r="O136" s="118">
        <v>18111</v>
      </c>
      <c r="P136" s="118">
        <v>67337</v>
      </c>
      <c r="Q136" s="113">
        <v>26.475115623000001</v>
      </c>
      <c r="R136" s="105">
        <v>25.143196492000001</v>
      </c>
      <c r="S136" s="105">
        <v>27.877590959999999</v>
      </c>
      <c r="T136" s="105">
        <v>4.5567835000000001E-2</v>
      </c>
      <c r="U136" s="107">
        <v>26.896060116000001</v>
      </c>
      <c r="V136" s="105">
        <v>26.507187934000001</v>
      </c>
      <c r="W136" s="105">
        <v>27.290637224000001</v>
      </c>
      <c r="X136" s="105">
        <v>1.0540668159</v>
      </c>
      <c r="Y136" s="105">
        <v>1.0010384637</v>
      </c>
      <c r="Z136" s="105">
        <v>1.1099042571</v>
      </c>
      <c r="AA136" s="118">
        <v>20672</v>
      </c>
      <c r="AB136" s="118">
        <v>65010</v>
      </c>
      <c r="AC136" s="113">
        <v>31.532767641</v>
      </c>
      <c r="AD136" s="105">
        <v>29.968274811000001</v>
      </c>
      <c r="AE136" s="105">
        <v>33.178934769000001</v>
      </c>
      <c r="AF136" s="105">
        <v>3.6526869999999999E-4</v>
      </c>
      <c r="AG136" s="107">
        <v>31.798184894999999</v>
      </c>
      <c r="AH136" s="105">
        <v>31.367655901999999</v>
      </c>
      <c r="AI136" s="105">
        <v>32.234623007000003</v>
      </c>
      <c r="AJ136" s="105">
        <v>1.0969506885</v>
      </c>
      <c r="AK136" s="105">
        <v>1.0425256692</v>
      </c>
      <c r="AL136" s="105">
        <v>1.1542169642</v>
      </c>
      <c r="AM136" s="105">
        <v>2.9682149999999998E-10</v>
      </c>
      <c r="AN136" s="105">
        <v>1.1910341806</v>
      </c>
      <c r="AO136" s="105">
        <v>1.1279903914</v>
      </c>
      <c r="AP136" s="105">
        <v>1.2576015097</v>
      </c>
      <c r="AQ136" s="105">
        <v>0.48125991540000002</v>
      </c>
      <c r="AR136" s="105">
        <v>1.0199712579</v>
      </c>
      <c r="AS136" s="105">
        <v>0.96535757479999995</v>
      </c>
      <c r="AT136" s="105">
        <v>1.0776746296999999</v>
      </c>
      <c r="AU136" s="104">
        <v>1</v>
      </c>
      <c r="AV136" s="104" t="s">
        <v>28</v>
      </c>
      <c r="AW136" s="104">
        <v>3</v>
      </c>
      <c r="AX136" s="104" t="s">
        <v>28</v>
      </c>
      <c r="AY136" s="104" t="s">
        <v>228</v>
      </c>
      <c r="AZ136" s="104" t="s">
        <v>28</v>
      </c>
      <c r="BA136" s="104" t="s">
        <v>28</v>
      </c>
      <c r="BB136" s="104" t="s">
        <v>28</v>
      </c>
      <c r="BC136" s="114" t="s">
        <v>447</v>
      </c>
      <c r="BD136" s="115">
        <v>16845</v>
      </c>
      <c r="BE136" s="115">
        <v>18111</v>
      </c>
      <c r="BF136" s="115">
        <v>20672</v>
      </c>
    </row>
    <row r="137" spans="1:104" x14ac:dyDescent="0.3">
      <c r="A137" s="10"/>
      <c r="B137" t="s">
        <v>62</v>
      </c>
      <c r="C137" s="104">
        <v>10608</v>
      </c>
      <c r="D137" s="118">
        <v>37648</v>
      </c>
      <c r="E137" s="113">
        <v>28.408772324000001</v>
      </c>
      <c r="F137" s="105">
        <v>26.923962828000001</v>
      </c>
      <c r="G137" s="105">
        <v>29.975466469000001</v>
      </c>
      <c r="H137" s="105">
        <v>2.313078E-10</v>
      </c>
      <c r="I137" s="107">
        <v>28.17679558</v>
      </c>
      <c r="J137" s="105">
        <v>27.645669963</v>
      </c>
      <c r="K137" s="105">
        <v>28.718125125</v>
      </c>
      <c r="L137" s="105">
        <v>1.1896004103</v>
      </c>
      <c r="M137" s="105">
        <v>1.1274248976000001</v>
      </c>
      <c r="N137" s="105">
        <v>1.2552047938999999</v>
      </c>
      <c r="O137" s="118">
        <v>11394</v>
      </c>
      <c r="P137" s="118">
        <v>41234</v>
      </c>
      <c r="Q137" s="113">
        <v>27.799238569</v>
      </c>
      <c r="R137" s="105">
        <v>26.358609341000001</v>
      </c>
      <c r="S137" s="105">
        <v>29.318605354999999</v>
      </c>
      <c r="T137" s="105">
        <v>1.8627229999999999E-4</v>
      </c>
      <c r="U137" s="107">
        <v>27.632536256000002</v>
      </c>
      <c r="V137" s="105">
        <v>27.129789048999999</v>
      </c>
      <c r="W137" s="105">
        <v>28.144599967000001</v>
      </c>
      <c r="X137" s="105">
        <v>1.1067847747999999</v>
      </c>
      <c r="Y137" s="105">
        <v>1.0494282938999999</v>
      </c>
      <c r="Z137" s="105">
        <v>1.1672760729</v>
      </c>
      <c r="AA137" s="118">
        <v>12019</v>
      </c>
      <c r="AB137" s="118">
        <v>41684</v>
      </c>
      <c r="AC137" s="113">
        <v>29.315108962</v>
      </c>
      <c r="AD137" s="105">
        <v>27.810209836999999</v>
      </c>
      <c r="AE137" s="105">
        <v>30.901442976999999</v>
      </c>
      <c r="AF137" s="105">
        <v>0.46580701769999999</v>
      </c>
      <c r="AG137" s="107">
        <v>28.833605219999999</v>
      </c>
      <c r="AH137" s="105">
        <v>28.322704469000001</v>
      </c>
      <c r="AI137" s="105">
        <v>29.353721884999999</v>
      </c>
      <c r="AJ137" s="105">
        <v>1.0198035683</v>
      </c>
      <c r="AK137" s="105">
        <v>0.96745167359999995</v>
      </c>
      <c r="AL137" s="105">
        <v>1.074988391</v>
      </c>
      <c r="AM137" s="105">
        <v>7.0535727899999998E-2</v>
      </c>
      <c r="AN137" s="105">
        <v>1.0545292055</v>
      </c>
      <c r="AO137" s="105">
        <v>0.99556172450000002</v>
      </c>
      <c r="AP137" s="105">
        <v>1.1169893518</v>
      </c>
      <c r="AQ137" s="105">
        <v>0.46377695390000001</v>
      </c>
      <c r="AR137" s="105">
        <v>0.97854417120000003</v>
      </c>
      <c r="AS137" s="105">
        <v>0.92338157129999998</v>
      </c>
      <c r="AT137" s="105">
        <v>1.0370021719</v>
      </c>
      <c r="AU137" s="104">
        <v>1</v>
      </c>
      <c r="AV137" s="104">
        <v>2</v>
      </c>
      <c r="AW137" s="104" t="s">
        <v>28</v>
      </c>
      <c r="AX137" s="104" t="s">
        <v>28</v>
      </c>
      <c r="AY137" s="104" t="s">
        <v>28</v>
      </c>
      <c r="AZ137" s="104" t="s">
        <v>28</v>
      </c>
      <c r="BA137" s="104" t="s">
        <v>28</v>
      </c>
      <c r="BB137" s="104" t="s">
        <v>28</v>
      </c>
      <c r="BC137" s="114" t="s">
        <v>452</v>
      </c>
      <c r="BD137" s="115">
        <v>10608</v>
      </c>
      <c r="BE137" s="115">
        <v>11394</v>
      </c>
      <c r="BF137" s="115">
        <v>12019</v>
      </c>
      <c r="CO137" s="4"/>
    </row>
    <row r="138" spans="1:104" x14ac:dyDescent="0.3">
      <c r="A138" s="10"/>
      <c r="B138" t="s">
        <v>168</v>
      </c>
      <c r="C138" s="104">
        <v>156878</v>
      </c>
      <c r="D138" s="118">
        <v>626891</v>
      </c>
      <c r="E138" s="113">
        <v>24.645113691999999</v>
      </c>
      <c r="F138" s="105">
        <v>23.765971225000001</v>
      </c>
      <c r="G138" s="105">
        <v>25.556777088</v>
      </c>
      <c r="H138" s="105">
        <v>8.9210621800000001E-2</v>
      </c>
      <c r="I138" s="107">
        <v>25.024765071000001</v>
      </c>
      <c r="J138" s="105">
        <v>24.901237761000001</v>
      </c>
      <c r="K138" s="105">
        <v>25.148905160999998</v>
      </c>
      <c r="L138" s="105">
        <v>1.0319994481000001</v>
      </c>
      <c r="M138" s="105">
        <v>0.99518588129999996</v>
      </c>
      <c r="N138" s="105">
        <v>1.0701748095000001</v>
      </c>
      <c r="O138" s="118">
        <v>175050</v>
      </c>
      <c r="P138" s="118">
        <v>675881</v>
      </c>
      <c r="Q138" s="113">
        <v>25.529921980000001</v>
      </c>
      <c r="R138" s="105">
        <v>24.627262124000001</v>
      </c>
      <c r="S138" s="105">
        <v>26.465666912</v>
      </c>
      <c r="T138" s="105">
        <v>0.3747588671</v>
      </c>
      <c r="U138" s="107">
        <v>25.899529651000002</v>
      </c>
      <c r="V138" s="105">
        <v>25.778485984</v>
      </c>
      <c r="W138" s="105">
        <v>26.021141682</v>
      </c>
      <c r="X138" s="105">
        <v>1.0164353559999999</v>
      </c>
      <c r="Y138" s="105">
        <v>0.9804973146</v>
      </c>
      <c r="Z138" s="105">
        <v>1.0536906296999999</v>
      </c>
      <c r="AA138" s="118">
        <v>211932</v>
      </c>
      <c r="AB138" s="118">
        <v>704105</v>
      </c>
      <c r="AC138" s="113">
        <v>29.663199506000002</v>
      </c>
      <c r="AD138" s="105">
        <v>28.628566405000001</v>
      </c>
      <c r="AE138" s="105">
        <v>30.735224128999999</v>
      </c>
      <c r="AF138" s="105">
        <v>8.2868479699999997E-2</v>
      </c>
      <c r="AG138" s="107">
        <v>30.099488002000001</v>
      </c>
      <c r="AH138" s="105">
        <v>29.971613262000002</v>
      </c>
      <c r="AI138" s="105">
        <v>30.227908324000001</v>
      </c>
      <c r="AJ138" s="105">
        <v>1.0319128181999999</v>
      </c>
      <c r="AK138" s="105">
        <v>0.99592037040000003</v>
      </c>
      <c r="AL138" s="105">
        <v>1.0692060289</v>
      </c>
      <c r="AM138" s="105">
        <v>2.08139E-110</v>
      </c>
      <c r="AN138" s="105">
        <v>0.83083126910000005</v>
      </c>
      <c r="AO138" s="105">
        <v>0.81742306710000001</v>
      </c>
      <c r="AP138" s="105">
        <v>0.84445940610000003</v>
      </c>
      <c r="AQ138" s="105">
        <v>2.6643099999999999E-5</v>
      </c>
      <c r="AR138" s="105">
        <v>1.0359019762999999</v>
      </c>
      <c r="AS138" s="105">
        <v>1.0189920209000001</v>
      </c>
      <c r="AT138" s="105">
        <v>1.0530925489</v>
      </c>
      <c r="AU138" s="104" t="s">
        <v>28</v>
      </c>
      <c r="AV138" s="104" t="s">
        <v>28</v>
      </c>
      <c r="AW138" s="104" t="s">
        <v>28</v>
      </c>
      <c r="AX138" s="104" t="s">
        <v>227</v>
      </c>
      <c r="AY138" s="104" t="s">
        <v>228</v>
      </c>
      <c r="AZ138" s="104" t="s">
        <v>28</v>
      </c>
      <c r="BA138" s="104" t="s">
        <v>28</v>
      </c>
      <c r="BB138" s="104" t="s">
        <v>28</v>
      </c>
      <c r="BC138" s="114" t="s">
        <v>232</v>
      </c>
      <c r="BD138" s="115">
        <v>156878</v>
      </c>
      <c r="BE138" s="115">
        <v>175050</v>
      </c>
      <c r="BF138" s="115">
        <v>211932</v>
      </c>
      <c r="BQ138" s="52"/>
      <c r="CZ138" s="4"/>
    </row>
    <row r="139" spans="1:104" s="3" customFormat="1" x14ac:dyDescent="0.3">
      <c r="A139" s="10" t="s">
        <v>237</v>
      </c>
      <c r="B139" s="3" t="s">
        <v>128</v>
      </c>
      <c r="C139" s="110">
        <v>1704</v>
      </c>
      <c r="D139" s="117">
        <v>5358</v>
      </c>
      <c r="E139" s="106">
        <v>35.641045251000001</v>
      </c>
      <c r="F139" s="111">
        <v>33.020871028999998</v>
      </c>
      <c r="G139" s="111">
        <v>38.469127767000003</v>
      </c>
      <c r="H139" s="111">
        <v>1.7402879999999999E-24</v>
      </c>
      <c r="I139" s="112">
        <v>31.802911534</v>
      </c>
      <c r="J139" s="111">
        <v>30.328187499999999</v>
      </c>
      <c r="K139" s="111">
        <v>33.349344797999997</v>
      </c>
      <c r="L139" s="111">
        <v>1.4886569601999999</v>
      </c>
      <c r="M139" s="111">
        <v>1.3792173923</v>
      </c>
      <c r="N139" s="111">
        <v>1.6067804521</v>
      </c>
      <c r="O139" s="117">
        <v>2016</v>
      </c>
      <c r="P139" s="117">
        <v>5476</v>
      </c>
      <c r="Q139" s="106">
        <v>39.359181094999997</v>
      </c>
      <c r="R139" s="111">
        <v>36.578342053</v>
      </c>
      <c r="S139" s="111">
        <v>42.351431189000003</v>
      </c>
      <c r="T139" s="111">
        <v>5.0272029999999999E-33</v>
      </c>
      <c r="U139" s="112">
        <v>36.815193571999998</v>
      </c>
      <c r="V139" s="111">
        <v>35.242712185999999</v>
      </c>
      <c r="W139" s="111">
        <v>38.457836915999998</v>
      </c>
      <c r="X139" s="111">
        <v>1.5644634454999999</v>
      </c>
      <c r="Y139" s="111">
        <v>1.4539296155999999</v>
      </c>
      <c r="Z139" s="111">
        <v>1.683400521</v>
      </c>
      <c r="AA139" s="117">
        <v>2163</v>
      </c>
      <c r="AB139" s="117">
        <v>5173</v>
      </c>
      <c r="AC139" s="106">
        <v>44.555176162999999</v>
      </c>
      <c r="AD139" s="111">
        <v>41.479986357000001</v>
      </c>
      <c r="AE139" s="111">
        <v>47.858350430000002</v>
      </c>
      <c r="AF139" s="111">
        <v>3.146908E-33</v>
      </c>
      <c r="AG139" s="112">
        <v>41.813261163999996</v>
      </c>
      <c r="AH139" s="111">
        <v>40.087761450000002</v>
      </c>
      <c r="AI139" s="111">
        <v>43.613031655999997</v>
      </c>
      <c r="AJ139" s="111">
        <v>1.5499695975000001</v>
      </c>
      <c r="AK139" s="111">
        <v>1.4429909899</v>
      </c>
      <c r="AL139" s="111">
        <v>1.6648792473</v>
      </c>
      <c r="AM139" s="111">
        <v>5.3875777E-3</v>
      </c>
      <c r="AN139" s="111">
        <v>1.1320148163999999</v>
      </c>
      <c r="AO139" s="111">
        <v>1.0373484627</v>
      </c>
      <c r="AP139" s="111">
        <v>1.2353202330999999</v>
      </c>
      <c r="AQ139" s="111">
        <v>3.2609516800000002E-2</v>
      </c>
      <c r="AR139" s="111">
        <v>1.1043217397</v>
      </c>
      <c r="AS139" s="111">
        <v>1.0082484441999999</v>
      </c>
      <c r="AT139" s="111">
        <v>1.2095496022000001</v>
      </c>
      <c r="AU139" s="110">
        <v>1</v>
      </c>
      <c r="AV139" s="110">
        <v>2</v>
      </c>
      <c r="AW139" s="110">
        <v>3</v>
      </c>
      <c r="AX139" s="110" t="s">
        <v>227</v>
      </c>
      <c r="AY139" s="110" t="s">
        <v>228</v>
      </c>
      <c r="AZ139" s="110" t="s">
        <v>28</v>
      </c>
      <c r="BA139" s="110" t="s">
        <v>28</v>
      </c>
      <c r="BB139" s="110" t="s">
        <v>28</v>
      </c>
      <c r="BC139" s="108" t="s">
        <v>233</v>
      </c>
      <c r="BD139" s="109">
        <v>1704</v>
      </c>
      <c r="BE139" s="109">
        <v>2016</v>
      </c>
      <c r="BF139" s="109">
        <v>2163</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D15" sqref="D15"/>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462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455</v>
      </c>
      <c r="BN6" s="6"/>
      <c r="BO6" s="6"/>
      <c r="BP6" s="6"/>
      <c r="BQ6" s="6"/>
      <c r="BR6" s="12"/>
      <c r="BS6" s="12"/>
      <c r="BT6" s="12"/>
      <c r="BU6" s="12"/>
    </row>
    <row r="7" spans="1:77" x14ac:dyDescent="0.3">
      <c r="A7" s="9" t="s">
        <v>37</v>
      </c>
      <c r="B7" s="104" t="s">
        <v>1</v>
      </c>
      <c r="C7" s="104" t="s">
        <v>463</v>
      </c>
      <c r="D7" s="116" t="s">
        <v>3</v>
      </c>
      <c r="E7" s="105" t="s">
        <v>4</v>
      </c>
      <c r="F7" s="105" t="s">
        <v>5</v>
      </c>
      <c r="G7" s="105" t="s">
        <v>6</v>
      </c>
      <c r="H7" s="107" t="s">
        <v>7</v>
      </c>
      <c r="I7" s="105" t="s">
        <v>155</v>
      </c>
      <c r="J7" s="105" t="s">
        <v>156</v>
      </c>
      <c r="K7" s="105" t="s">
        <v>8</v>
      </c>
      <c r="L7" s="105" t="s">
        <v>9</v>
      </c>
      <c r="M7" s="105" t="s">
        <v>10</v>
      </c>
      <c r="N7" s="105" t="s">
        <v>247</v>
      </c>
      <c r="O7" s="104" t="s">
        <v>248</v>
      </c>
      <c r="P7" s="104" t="s">
        <v>249</v>
      </c>
      <c r="Q7" s="104" t="s">
        <v>250</v>
      </c>
      <c r="R7" s="104" t="s">
        <v>251</v>
      </c>
      <c r="S7" s="104" t="s">
        <v>11</v>
      </c>
      <c r="T7" s="104" t="s">
        <v>464</v>
      </c>
      <c r="U7" s="116" t="s">
        <v>13</v>
      </c>
      <c r="V7" s="104" t="s">
        <v>14</v>
      </c>
      <c r="W7" s="104" t="s">
        <v>15</v>
      </c>
      <c r="X7" s="104" t="s">
        <v>16</v>
      </c>
      <c r="Y7" s="107" t="s">
        <v>17</v>
      </c>
      <c r="Z7" s="104" t="s">
        <v>157</v>
      </c>
      <c r="AA7" s="104" t="s">
        <v>158</v>
      </c>
      <c r="AB7" s="104" t="s">
        <v>18</v>
      </c>
      <c r="AC7" s="104" t="s">
        <v>19</v>
      </c>
      <c r="AD7" s="104" t="s">
        <v>20</v>
      </c>
      <c r="AE7" s="104" t="s">
        <v>252</v>
      </c>
      <c r="AF7" s="104" t="s">
        <v>253</v>
      </c>
      <c r="AG7" s="104" t="s">
        <v>254</v>
      </c>
      <c r="AH7" s="104" t="s">
        <v>255</v>
      </c>
      <c r="AI7" s="104" t="s">
        <v>256</v>
      </c>
      <c r="AJ7" s="104" t="s">
        <v>207</v>
      </c>
      <c r="AK7" s="104" t="s">
        <v>465</v>
      </c>
      <c r="AL7" s="116" t="s">
        <v>209</v>
      </c>
      <c r="AM7" s="104" t="s">
        <v>210</v>
      </c>
      <c r="AN7" s="104" t="s">
        <v>211</v>
      </c>
      <c r="AO7" s="104" t="s">
        <v>212</v>
      </c>
      <c r="AP7" s="107" t="s">
        <v>213</v>
      </c>
      <c r="AQ7" s="104" t="s">
        <v>214</v>
      </c>
      <c r="AR7" s="104" t="s">
        <v>215</v>
      </c>
      <c r="AS7" s="104" t="s">
        <v>216</v>
      </c>
      <c r="AT7" s="104" t="s">
        <v>217</v>
      </c>
      <c r="AU7" s="104" t="s">
        <v>218</v>
      </c>
      <c r="AV7" s="104" t="s">
        <v>257</v>
      </c>
      <c r="AW7" s="104" t="s">
        <v>258</v>
      </c>
      <c r="AX7" s="104" t="s">
        <v>259</v>
      </c>
      <c r="AY7" s="104" t="s">
        <v>260</v>
      </c>
      <c r="AZ7" s="104" t="s">
        <v>261</v>
      </c>
      <c r="BA7" s="104" t="s">
        <v>262</v>
      </c>
      <c r="BB7" s="104" t="s">
        <v>219</v>
      </c>
      <c r="BC7" s="104" t="s">
        <v>220</v>
      </c>
      <c r="BD7" s="104" t="s">
        <v>221</v>
      </c>
      <c r="BE7" s="104" t="s">
        <v>222</v>
      </c>
      <c r="BF7" s="104" t="s">
        <v>263</v>
      </c>
      <c r="BG7" s="104" t="s">
        <v>21</v>
      </c>
      <c r="BH7" s="104" t="s">
        <v>22</v>
      </c>
      <c r="BI7" s="104" t="s">
        <v>23</v>
      </c>
      <c r="BJ7" s="104" t="s">
        <v>24</v>
      </c>
      <c r="BK7" s="104" t="s">
        <v>159</v>
      </c>
      <c r="BL7" s="104" t="s">
        <v>160</v>
      </c>
      <c r="BM7" s="104" t="s">
        <v>223</v>
      </c>
      <c r="BN7" s="104" t="s">
        <v>264</v>
      </c>
      <c r="BO7" s="104" t="s">
        <v>265</v>
      </c>
      <c r="BP7" s="104" t="s">
        <v>266</v>
      </c>
      <c r="BQ7" s="104" t="s">
        <v>161</v>
      </c>
      <c r="BR7" s="105" t="s">
        <v>224</v>
      </c>
      <c r="BS7" s="105" t="s">
        <v>25</v>
      </c>
      <c r="BT7" s="105" t="s">
        <v>26</v>
      </c>
      <c r="BU7" s="105" t="s">
        <v>225</v>
      </c>
      <c r="BV7" s="108" t="s">
        <v>27</v>
      </c>
      <c r="BW7" s="109" t="s">
        <v>131</v>
      </c>
      <c r="BX7" s="109" t="s">
        <v>132</v>
      </c>
      <c r="BY7" s="109" t="s">
        <v>226</v>
      </c>
    </row>
    <row r="8" spans="1:77" x14ac:dyDescent="0.3">
      <c r="A8" t="s">
        <v>38</v>
      </c>
      <c r="B8" s="104">
        <v>320</v>
      </c>
      <c r="C8" s="104">
        <v>4247.7037129</v>
      </c>
      <c r="D8" s="116">
        <v>4.0039980127000003</v>
      </c>
      <c r="E8" s="105">
        <v>3.5448909663000001</v>
      </c>
      <c r="F8" s="105">
        <v>4.5225650768000003</v>
      </c>
      <c r="G8" s="105">
        <v>6.5830969599999997E-2</v>
      </c>
      <c r="H8" s="107">
        <v>7.5334821266000001</v>
      </c>
      <c r="I8" s="105">
        <v>6.7516846476000003</v>
      </c>
      <c r="J8" s="105">
        <v>8.4058062416000006</v>
      </c>
      <c r="K8" s="105">
        <v>1.1210942754</v>
      </c>
      <c r="L8" s="105">
        <v>0.99254718829999999</v>
      </c>
      <c r="M8" s="105">
        <v>1.2662897938</v>
      </c>
      <c r="N8" s="105" t="s">
        <v>28</v>
      </c>
      <c r="O8" s="104" t="s">
        <v>28</v>
      </c>
      <c r="P8" s="104" t="s">
        <v>28</v>
      </c>
      <c r="Q8" s="104" t="s">
        <v>28</v>
      </c>
      <c r="R8" s="104" t="s">
        <v>28</v>
      </c>
      <c r="S8" s="104">
        <v>262</v>
      </c>
      <c r="T8" s="104">
        <v>3178.7260274</v>
      </c>
      <c r="U8" s="116">
        <v>3.7039990548000001</v>
      </c>
      <c r="V8" s="105">
        <v>3.2440464186</v>
      </c>
      <c r="W8" s="105">
        <v>4.2291654396</v>
      </c>
      <c r="X8" s="105">
        <v>0.94500160720000004</v>
      </c>
      <c r="Y8" s="107">
        <v>8.2422957417999996</v>
      </c>
      <c r="Z8" s="105">
        <v>7.3023187536999998</v>
      </c>
      <c r="AA8" s="105">
        <v>9.3032694663999997</v>
      </c>
      <c r="AB8" s="105">
        <v>1.0046777397</v>
      </c>
      <c r="AC8" s="105">
        <v>0.87991956130000004</v>
      </c>
      <c r="AD8" s="105">
        <v>1.1471245838999999</v>
      </c>
      <c r="AE8" s="104" t="s">
        <v>28</v>
      </c>
      <c r="AF8" s="104" t="s">
        <v>28</v>
      </c>
      <c r="AG8" s="104" t="s">
        <v>28</v>
      </c>
      <c r="AH8" s="104" t="s">
        <v>28</v>
      </c>
      <c r="AI8" s="104" t="s">
        <v>28</v>
      </c>
      <c r="AJ8" s="104">
        <v>313</v>
      </c>
      <c r="AK8" s="104">
        <v>2862.0136986000002</v>
      </c>
      <c r="AL8" s="116">
        <v>5.1227503993000001</v>
      </c>
      <c r="AM8" s="105">
        <v>4.5322676993000002</v>
      </c>
      <c r="AN8" s="105">
        <v>5.7901636431999997</v>
      </c>
      <c r="AO8" s="105">
        <v>1.8428243999999999E-7</v>
      </c>
      <c r="AP8" s="107">
        <v>10.936355761</v>
      </c>
      <c r="AQ8" s="105">
        <v>9.7894856381000004</v>
      </c>
      <c r="AR8" s="105">
        <v>12.217585453</v>
      </c>
      <c r="AS8" s="105">
        <v>1.3851825271</v>
      </c>
      <c r="AT8" s="105">
        <v>1.2255170633000001</v>
      </c>
      <c r="AU8" s="105">
        <v>1.5656498722000001</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t="s">
        <v>28</v>
      </c>
      <c r="BL8" s="104" t="s">
        <v>28</v>
      </c>
      <c r="BM8" s="104">
        <v>3</v>
      </c>
      <c r="BN8" s="104" t="s">
        <v>28</v>
      </c>
      <c r="BO8" s="104" t="s">
        <v>28</v>
      </c>
      <c r="BP8" s="104" t="s">
        <v>28</v>
      </c>
      <c r="BQ8" s="104" t="s">
        <v>28</v>
      </c>
      <c r="BR8" s="105" t="s">
        <v>28</v>
      </c>
      <c r="BS8" s="105" t="s">
        <v>28</v>
      </c>
      <c r="BT8" s="105" t="s">
        <v>28</v>
      </c>
      <c r="BU8" s="105" t="s">
        <v>28</v>
      </c>
      <c r="BV8" s="114">
        <v>3</v>
      </c>
      <c r="BW8" s="115">
        <v>320</v>
      </c>
      <c r="BX8" s="115">
        <v>262</v>
      </c>
      <c r="BY8" s="115">
        <v>313</v>
      </c>
    </row>
    <row r="9" spans="1:77" x14ac:dyDescent="0.3">
      <c r="A9" t="s">
        <v>39</v>
      </c>
      <c r="B9" s="104">
        <v>1471</v>
      </c>
      <c r="C9" s="104">
        <v>45279.546245999998</v>
      </c>
      <c r="D9" s="116">
        <v>4.6274064140000002</v>
      </c>
      <c r="E9" s="105">
        <v>4.3222572529000001</v>
      </c>
      <c r="F9" s="105">
        <v>4.9540989503999997</v>
      </c>
      <c r="G9" s="105">
        <v>9.9578880000000003E-14</v>
      </c>
      <c r="H9" s="107">
        <v>3.2487074672</v>
      </c>
      <c r="I9" s="105">
        <v>3.0868611359</v>
      </c>
      <c r="J9" s="105">
        <v>3.4190395170999999</v>
      </c>
      <c r="K9" s="105">
        <v>1.2956447092000001</v>
      </c>
      <c r="L9" s="105">
        <v>1.2102048621999999</v>
      </c>
      <c r="M9" s="105">
        <v>1.3871165659</v>
      </c>
      <c r="N9" s="105" t="s">
        <v>40</v>
      </c>
      <c r="O9" s="105">
        <v>0.8258412262</v>
      </c>
      <c r="P9" s="105">
        <v>0.77470853240000004</v>
      </c>
      <c r="Q9" s="105">
        <v>0.88034880510000002</v>
      </c>
      <c r="R9" s="111">
        <v>4.4160896000000001E-9</v>
      </c>
      <c r="S9" s="104">
        <v>1564</v>
      </c>
      <c r="T9" s="104">
        <v>40420.438355999999</v>
      </c>
      <c r="U9" s="116">
        <v>4.8376073433000002</v>
      </c>
      <c r="V9" s="105">
        <v>4.5227735763999997</v>
      </c>
      <c r="W9" s="105">
        <v>5.1743569321000003</v>
      </c>
      <c r="X9" s="105">
        <v>2.5223960000000001E-15</v>
      </c>
      <c r="Y9" s="107">
        <v>3.8693296352000002</v>
      </c>
      <c r="Z9" s="105">
        <v>3.6822406957</v>
      </c>
      <c r="AA9" s="105">
        <v>4.0659242736000003</v>
      </c>
      <c r="AB9" s="105">
        <v>1.3121591931000001</v>
      </c>
      <c r="AC9" s="105">
        <v>1.2267632541</v>
      </c>
      <c r="AD9" s="105">
        <v>1.4034996094000001</v>
      </c>
      <c r="AE9" s="104" t="s">
        <v>46</v>
      </c>
      <c r="AF9" s="105">
        <v>0.76753012669999998</v>
      </c>
      <c r="AG9" s="105">
        <v>0.72031916220000003</v>
      </c>
      <c r="AH9" s="105">
        <v>0.81783537949999996</v>
      </c>
      <c r="AI9" s="111">
        <v>3.1229530000000002E-16</v>
      </c>
      <c r="AJ9" s="104">
        <v>1658</v>
      </c>
      <c r="AK9" s="104">
        <v>41124.013699000003</v>
      </c>
      <c r="AL9" s="116">
        <v>4.0301472392999997</v>
      </c>
      <c r="AM9" s="105">
        <v>3.7695646050999998</v>
      </c>
      <c r="AN9" s="105">
        <v>4.3087434417999999</v>
      </c>
      <c r="AO9" s="105">
        <v>1.1735241400000001E-2</v>
      </c>
      <c r="AP9" s="107">
        <v>4.0317076347</v>
      </c>
      <c r="AQ9" s="105">
        <v>3.8422402215</v>
      </c>
      <c r="AR9" s="105">
        <v>4.2305180089999999</v>
      </c>
      <c r="AS9" s="105">
        <v>1.0897445908000001</v>
      </c>
      <c r="AT9" s="105">
        <v>1.0192835135</v>
      </c>
      <c r="AU9" s="105">
        <v>1.1650765047</v>
      </c>
      <c r="AV9" s="104" t="s">
        <v>242</v>
      </c>
      <c r="AW9" s="105">
        <v>0.93920101219999996</v>
      </c>
      <c r="AX9" s="105">
        <v>0.88306347880000002</v>
      </c>
      <c r="AY9" s="105">
        <v>0.99890728419999997</v>
      </c>
      <c r="AZ9" s="111">
        <v>4.6072087300000002E-2</v>
      </c>
      <c r="BA9" s="105" t="s">
        <v>243</v>
      </c>
      <c r="BB9" s="105">
        <v>7.7697760000000007E-6</v>
      </c>
      <c r="BC9" s="105">
        <v>1.8322695419999999</v>
      </c>
      <c r="BD9" s="105">
        <v>1.4051191447</v>
      </c>
      <c r="BE9" s="105">
        <v>2.3892718898999998</v>
      </c>
      <c r="BF9" s="104" t="s">
        <v>240</v>
      </c>
      <c r="BG9" s="105">
        <v>0.1111105827</v>
      </c>
      <c r="BH9" s="105">
        <v>0.80278013299999995</v>
      </c>
      <c r="BI9" s="105">
        <v>0.61267812349999995</v>
      </c>
      <c r="BJ9" s="105">
        <v>1.0518670688</v>
      </c>
      <c r="BK9" s="104">
        <v>1</v>
      </c>
      <c r="BL9" s="104">
        <v>2</v>
      </c>
      <c r="BM9" s="104" t="s">
        <v>28</v>
      </c>
      <c r="BN9" s="104" t="s">
        <v>269</v>
      </c>
      <c r="BO9" s="104" t="s">
        <v>269</v>
      </c>
      <c r="BP9" s="104" t="s">
        <v>269</v>
      </c>
      <c r="BQ9" s="104" t="s">
        <v>28</v>
      </c>
      <c r="BR9" s="105" t="s">
        <v>228</v>
      </c>
      <c r="BS9" s="105" t="s">
        <v>28</v>
      </c>
      <c r="BT9" s="105" t="s">
        <v>28</v>
      </c>
      <c r="BU9" s="105" t="s">
        <v>28</v>
      </c>
      <c r="BV9" s="114" t="s">
        <v>466</v>
      </c>
      <c r="BW9" s="115">
        <v>1471</v>
      </c>
      <c r="BX9" s="115">
        <v>1564</v>
      </c>
      <c r="BY9" s="115">
        <v>1658</v>
      </c>
    </row>
    <row r="10" spans="1:77" x14ac:dyDescent="0.3">
      <c r="A10" t="s">
        <v>31</v>
      </c>
      <c r="B10" s="104">
        <v>1626</v>
      </c>
      <c r="C10" s="104">
        <v>49088.600846000001</v>
      </c>
      <c r="D10" s="116">
        <v>4.0704201900000001</v>
      </c>
      <c r="E10" s="105">
        <v>3.8090720721000002</v>
      </c>
      <c r="F10" s="105">
        <v>4.3496999292999998</v>
      </c>
      <c r="G10" s="105">
        <v>1.124872E-4</v>
      </c>
      <c r="H10" s="107">
        <v>3.3123779696</v>
      </c>
      <c r="I10" s="105">
        <v>3.1552274397</v>
      </c>
      <c r="J10" s="105">
        <v>3.4773556020999998</v>
      </c>
      <c r="K10" s="105">
        <v>1.1396920676</v>
      </c>
      <c r="L10" s="105">
        <v>1.0665162372999999</v>
      </c>
      <c r="M10" s="105">
        <v>1.2178886390999999</v>
      </c>
      <c r="N10" s="105" t="s">
        <v>28</v>
      </c>
      <c r="O10" s="105" t="s">
        <v>28</v>
      </c>
      <c r="P10" s="105" t="s">
        <v>28</v>
      </c>
      <c r="Q10" s="105" t="s">
        <v>28</v>
      </c>
      <c r="R10" s="111" t="s">
        <v>28</v>
      </c>
      <c r="S10" s="104">
        <v>1827</v>
      </c>
      <c r="T10" s="104">
        <v>47429.043835999997</v>
      </c>
      <c r="U10" s="116">
        <v>4.3629819825</v>
      </c>
      <c r="V10" s="105">
        <v>4.0890267494000003</v>
      </c>
      <c r="W10" s="105">
        <v>4.6552915758999998</v>
      </c>
      <c r="X10" s="105">
        <v>3.5817046000000001E-7</v>
      </c>
      <c r="Y10" s="107">
        <v>3.8520700656</v>
      </c>
      <c r="Z10" s="105">
        <v>3.6794250928999999</v>
      </c>
      <c r="AA10" s="105">
        <v>4.0328158382000003</v>
      </c>
      <c r="AB10" s="105">
        <v>1.1834211648999999</v>
      </c>
      <c r="AC10" s="105">
        <v>1.1091131750000001</v>
      </c>
      <c r="AD10" s="105">
        <v>1.2627076165</v>
      </c>
      <c r="AE10" s="104" t="s">
        <v>28</v>
      </c>
      <c r="AF10" s="105" t="s">
        <v>28</v>
      </c>
      <c r="AG10" s="105" t="s">
        <v>28</v>
      </c>
      <c r="AH10" s="105" t="s">
        <v>28</v>
      </c>
      <c r="AI10" s="111" t="s">
        <v>28</v>
      </c>
      <c r="AJ10" s="104">
        <v>1573</v>
      </c>
      <c r="AK10" s="104">
        <v>37412.263013999996</v>
      </c>
      <c r="AL10" s="116">
        <v>4.553255074</v>
      </c>
      <c r="AM10" s="105">
        <v>4.2541560813999997</v>
      </c>
      <c r="AN10" s="105">
        <v>4.8733829629000001</v>
      </c>
      <c r="AO10" s="105">
        <v>1.9798036E-9</v>
      </c>
      <c r="AP10" s="107">
        <v>4.2045037463000003</v>
      </c>
      <c r="AQ10" s="105">
        <v>4.0017766885999997</v>
      </c>
      <c r="AR10" s="105">
        <v>4.4175008073999997</v>
      </c>
      <c r="AS10" s="105">
        <v>1.2311920117999999</v>
      </c>
      <c r="AT10" s="105">
        <v>1.1503161802999999</v>
      </c>
      <c r="AU10" s="105">
        <v>1.3177540191999999</v>
      </c>
      <c r="AV10" s="104" t="s">
        <v>28</v>
      </c>
      <c r="AW10" s="105" t="s">
        <v>28</v>
      </c>
      <c r="AX10" s="105" t="s">
        <v>28</v>
      </c>
      <c r="AY10" s="105" t="s">
        <v>28</v>
      </c>
      <c r="AZ10" s="111" t="s">
        <v>28</v>
      </c>
      <c r="BA10" s="105" t="s">
        <v>28</v>
      </c>
      <c r="BB10" s="105" t="s">
        <v>28</v>
      </c>
      <c r="BC10" s="105" t="s">
        <v>28</v>
      </c>
      <c r="BD10" s="105" t="s">
        <v>28</v>
      </c>
      <c r="BE10" s="105" t="s">
        <v>28</v>
      </c>
      <c r="BF10" s="104" t="s">
        <v>28</v>
      </c>
      <c r="BG10" s="105" t="s">
        <v>28</v>
      </c>
      <c r="BH10" s="105" t="s">
        <v>28</v>
      </c>
      <c r="BI10" s="105" t="s">
        <v>28</v>
      </c>
      <c r="BJ10" s="105" t="s">
        <v>28</v>
      </c>
      <c r="BK10" s="104">
        <v>1</v>
      </c>
      <c r="BL10" s="104">
        <v>2</v>
      </c>
      <c r="BM10" s="104">
        <v>3</v>
      </c>
      <c r="BN10" s="104" t="s">
        <v>28</v>
      </c>
      <c r="BO10" s="104" t="s">
        <v>28</v>
      </c>
      <c r="BP10" s="104" t="s">
        <v>28</v>
      </c>
      <c r="BQ10" s="104" t="s">
        <v>28</v>
      </c>
      <c r="BR10" s="105" t="s">
        <v>28</v>
      </c>
      <c r="BS10" s="105" t="s">
        <v>28</v>
      </c>
      <c r="BT10" s="105" t="s">
        <v>28</v>
      </c>
      <c r="BU10" s="105" t="s">
        <v>28</v>
      </c>
      <c r="BV10" s="114" t="s">
        <v>267</v>
      </c>
      <c r="BW10" s="115">
        <v>1626</v>
      </c>
      <c r="BX10" s="115">
        <v>1827</v>
      </c>
      <c r="BY10" s="115">
        <v>1573</v>
      </c>
    </row>
    <row r="11" spans="1:77" x14ac:dyDescent="0.3">
      <c r="A11" t="s">
        <v>32</v>
      </c>
      <c r="B11" s="104">
        <v>1569</v>
      </c>
      <c r="C11" s="104">
        <v>50777.465162</v>
      </c>
      <c r="D11" s="116">
        <v>3.6716331217999998</v>
      </c>
      <c r="E11" s="105">
        <v>3.4326931729000001</v>
      </c>
      <c r="F11" s="105">
        <v>3.9272049969</v>
      </c>
      <c r="G11" s="105">
        <v>0.42064532640000002</v>
      </c>
      <c r="H11" s="107">
        <v>3.0899533779000001</v>
      </c>
      <c r="I11" s="105">
        <v>2.9407810619000001</v>
      </c>
      <c r="J11" s="105">
        <v>3.2466925203999999</v>
      </c>
      <c r="K11" s="105">
        <v>1.0280341952000001</v>
      </c>
      <c r="L11" s="105">
        <v>0.9611325114</v>
      </c>
      <c r="M11" s="105">
        <v>1.0995927136999999</v>
      </c>
      <c r="N11" s="105" t="s">
        <v>28</v>
      </c>
      <c r="O11" s="105" t="s">
        <v>28</v>
      </c>
      <c r="P11" s="105" t="s">
        <v>28</v>
      </c>
      <c r="Q11" s="105" t="s">
        <v>28</v>
      </c>
      <c r="R11" s="111" t="s">
        <v>28</v>
      </c>
      <c r="S11" s="104">
        <v>1801</v>
      </c>
      <c r="T11" s="104">
        <v>48114.978082000001</v>
      </c>
      <c r="U11" s="116">
        <v>4.0645287426000003</v>
      </c>
      <c r="V11" s="105">
        <v>3.8087354783</v>
      </c>
      <c r="W11" s="105">
        <v>4.3375009878000004</v>
      </c>
      <c r="X11" s="105">
        <v>3.2665264999999998E-3</v>
      </c>
      <c r="Y11" s="107">
        <v>3.7431171577</v>
      </c>
      <c r="Z11" s="105">
        <v>3.5741763637999999</v>
      </c>
      <c r="AA11" s="105">
        <v>3.9200432854999998</v>
      </c>
      <c r="AB11" s="105">
        <v>1.1024683023999999</v>
      </c>
      <c r="AC11" s="105">
        <v>1.0330865896000001</v>
      </c>
      <c r="AD11" s="105">
        <v>1.1765096653</v>
      </c>
      <c r="AE11" s="104" t="s">
        <v>28</v>
      </c>
      <c r="AF11" s="105" t="s">
        <v>28</v>
      </c>
      <c r="AG11" s="105" t="s">
        <v>28</v>
      </c>
      <c r="AH11" s="105" t="s">
        <v>28</v>
      </c>
      <c r="AI11" s="111" t="s">
        <v>28</v>
      </c>
      <c r="AJ11" s="104">
        <v>1688</v>
      </c>
      <c r="AK11" s="104">
        <v>42665.660274000002</v>
      </c>
      <c r="AL11" s="116">
        <v>4.1296714468999998</v>
      </c>
      <c r="AM11" s="105">
        <v>3.8624276066999998</v>
      </c>
      <c r="AN11" s="105">
        <v>4.4154060595000004</v>
      </c>
      <c r="AO11" s="105">
        <v>1.2272168E-3</v>
      </c>
      <c r="AP11" s="107">
        <v>3.9563433196000002</v>
      </c>
      <c r="AQ11" s="105">
        <v>3.7720379192000002</v>
      </c>
      <c r="AR11" s="105">
        <v>4.1496540590000004</v>
      </c>
      <c r="AS11" s="105">
        <v>1.1166557582000001</v>
      </c>
      <c r="AT11" s="105">
        <v>1.0443935027</v>
      </c>
      <c r="AU11" s="105">
        <v>1.1939178853000001</v>
      </c>
      <c r="AV11" s="104" t="s">
        <v>28</v>
      </c>
      <c r="AW11" s="105" t="s">
        <v>28</v>
      </c>
      <c r="AX11" s="105" t="s">
        <v>28</v>
      </c>
      <c r="AY11" s="105" t="s">
        <v>28</v>
      </c>
      <c r="AZ11" s="111" t="s">
        <v>28</v>
      </c>
      <c r="BA11" s="105" t="s">
        <v>28</v>
      </c>
      <c r="BB11" s="105" t="s">
        <v>28</v>
      </c>
      <c r="BC11" s="105" t="s">
        <v>28</v>
      </c>
      <c r="BD11" s="105" t="s">
        <v>28</v>
      </c>
      <c r="BE11" s="105" t="s">
        <v>28</v>
      </c>
      <c r="BF11" s="104" t="s">
        <v>28</v>
      </c>
      <c r="BG11" s="105" t="s">
        <v>28</v>
      </c>
      <c r="BH11" s="105" t="s">
        <v>28</v>
      </c>
      <c r="BI11" s="105" t="s">
        <v>28</v>
      </c>
      <c r="BJ11" s="105" t="s">
        <v>28</v>
      </c>
      <c r="BK11" s="104" t="s">
        <v>28</v>
      </c>
      <c r="BL11" s="104">
        <v>2</v>
      </c>
      <c r="BM11" s="104">
        <v>3</v>
      </c>
      <c r="BN11" s="104" t="s">
        <v>28</v>
      </c>
      <c r="BO11" s="104" t="s">
        <v>28</v>
      </c>
      <c r="BP11" s="104" t="s">
        <v>28</v>
      </c>
      <c r="BQ11" s="104" t="s">
        <v>28</v>
      </c>
      <c r="BR11" s="105" t="s">
        <v>28</v>
      </c>
      <c r="BS11" s="105" t="s">
        <v>28</v>
      </c>
      <c r="BT11" s="105" t="s">
        <v>28</v>
      </c>
      <c r="BU11" s="105" t="s">
        <v>28</v>
      </c>
      <c r="BV11" s="114" t="s">
        <v>467</v>
      </c>
      <c r="BW11" s="115">
        <v>1569</v>
      </c>
      <c r="BX11" s="115">
        <v>1801</v>
      </c>
      <c r="BY11" s="115">
        <v>1688</v>
      </c>
    </row>
    <row r="12" spans="1:77" x14ac:dyDescent="0.3">
      <c r="A12" t="s">
        <v>33</v>
      </c>
      <c r="B12" s="104">
        <v>1434</v>
      </c>
      <c r="C12" s="104">
        <v>50381.766128000003</v>
      </c>
      <c r="D12" s="116">
        <v>3.8804839688000001</v>
      </c>
      <c r="E12" s="105">
        <v>3.6209193487000002</v>
      </c>
      <c r="F12" s="105">
        <v>4.1586554081999996</v>
      </c>
      <c r="G12" s="105">
        <v>1.8826926599999998E-2</v>
      </c>
      <c r="H12" s="107">
        <v>2.8462678271000001</v>
      </c>
      <c r="I12" s="105">
        <v>2.7026994638000001</v>
      </c>
      <c r="J12" s="105">
        <v>2.9974625930999999</v>
      </c>
      <c r="K12" s="105">
        <v>1.0865111194999999</v>
      </c>
      <c r="L12" s="105">
        <v>1.0138346574999999</v>
      </c>
      <c r="M12" s="105">
        <v>1.164397374</v>
      </c>
      <c r="N12" s="105" t="s">
        <v>28</v>
      </c>
      <c r="O12" s="105" t="s">
        <v>28</v>
      </c>
      <c r="P12" s="105" t="s">
        <v>28</v>
      </c>
      <c r="Q12" s="105" t="s">
        <v>28</v>
      </c>
      <c r="R12" s="111" t="s">
        <v>28</v>
      </c>
      <c r="S12" s="104">
        <v>1638</v>
      </c>
      <c r="T12" s="104">
        <v>48205.153424999997</v>
      </c>
      <c r="U12" s="116">
        <v>3.9677023515999998</v>
      </c>
      <c r="V12" s="105">
        <v>3.7103860285999999</v>
      </c>
      <c r="W12" s="105">
        <v>4.2428636345999999</v>
      </c>
      <c r="X12" s="105">
        <v>3.1813982499999997E-2</v>
      </c>
      <c r="Y12" s="107">
        <v>3.3979769457</v>
      </c>
      <c r="Z12" s="105">
        <v>3.2373427024999999</v>
      </c>
      <c r="AA12" s="105">
        <v>3.5665817258999999</v>
      </c>
      <c r="AB12" s="105">
        <v>1.0762049804</v>
      </c>
      <c r="AC12" s="105">
        <v>1.0064101511000001</v>
      </c>
      <c r="AD12" s="105">
        <v>1.1508401009</v>
      </c>
      <c r="AE12" s="104" t="s">
        <v>28</v>
      </c>
      <c r="AF12" s="105" t="s">
        <v>28</v>
      </c>
      <c r="AG12" s="105" t="s">
        <v>28</v>
      </c>
      <c r="AH12" s="105" t="s">
        <v>28</v>
      </c>
      <c r="AI12" s="111" t="s">
        <v>28</v>
      </c>
      <c r="AJ12" s="104">
        <v>1688</v>
      </c>
      <c r="AK12" s="104">
        <v>45031.375341999999</v>
      </c>
      <c r="AL12" s="116">
        <v>3.9338578307000001</v>
      </c>
      <c r="AM12" s="105">
        <v>3.6801958044999998</v>
      </c>
      <c r="AN12" s="105">
        <v>4.2050038243000003</v>
      </c>
      <c r="AO12" s="105">
        <v>6.9359839100000001E-2</v>
      </c>
      <c r="AP12" s="107">
        <v>3.7484975467999999</v>
      </c>
      <c r="AQ12" s="105">
        <v>3.5738745969000001</v>
      </c>
      <c r="AR12" s="105">
        <v>3.9316527418999998</v>
      </c>
      <c r="AS12" s="105">
        <v>1.0637081073000001</v>
      </c>
      <c r="AT12" s="105">
        <v>0.99511835000000004</v>
      </c>
      <c r="AU12" s="105">
        <v>1.1370254980000001</v>
      </c>
      <c r="AV12" s="104" t="s">
        <v>28</v>
      </c>
      <c r="AW12" s="105" t="s">
        <v>28</v>
      </c>
      <c r="AX12" s="105" t="s">
        <v>28</v>
      </c>
      <c r="AY12" s="105" t="s">
        <v>28</v>
      </c>
      <c r="AZ12" s="111" t="s">
        <v>28</v>
      </c>
      <c r="BA12" s="105" t="s">
        <v>28</v>
      </c>
      <c r="BB12" s="105" t="s">
        <v>28</v>
      </c>
      <c r="BC12" s="105" t="s">
        <v>28</v>
      </c>
      <c r="BD12" s="105" t="s">
        <v>28</v>
      </c>
      <c r="BE12" s="105" t="s">
        <v>28</v>
      </c>
      <c r="BF12" s="104" t="s">
        <v>28</v>
      </c>
      <c r="BG12" s="105" t="s">
        <v>28</v>
      </c>
      <c r="BH12" s="105" t="s">
        <v>28</v>
      </c>
      <c r="BI12" s="105" t="s">
        <v>28</v>
      </c>
      <c r="BJ12" s="105" t="s">
        <v>28</v>
      </c>
      <c r="BK12" s="104" t="s">
        <v>28</v>
      </c>
      <c r="BL12" s="104" t="s">
        <v>28</v>
      </c>
      <c r="BM12" s="104" t="s">
        <v>28</v>
      </c>
      <c r="BN12" s="104" t="s">
        <v>28</v>
      </c>
      <c r="BO12" s="104" t="s">
        <v>28</v>
      </c>
      <c r="BP12" s="104" t="s">
        <v>28</v>
      </c>
      <c r="BQ12" s="104" t="s">
        <v>28</v>
      </c>
      <c r="BR12" s="105" t="s">
        <v>28</v>
      </c>
      <c r="BS12" s="105" t="s">
        <v>28</v>
      </c>
      <c r="BT12" s="105" t="s">
        <v>28</v>
      </c>
      <c r="BU12" s="105" t="s">
        <v>28</v>
      </c>
      <c r="BV12" s="114" t="s">
        <v>28</v>
      </c>
      <c r="BW12" s="115">
        <v>1434</v>
      </c>
      <c r="BX12" s="115">
        <v>1638</v>
      </c>
      <c r="BY12" s="115">
        <v>1688</v>
      </c>
    </row>
    <row r="13" spans="1:77" x14ac:dyDescent="0.3">
      <c r="A13" t="s">
        <v>41</v>
      </c>
      <c r="B13" s="104">
        <v>1421</v>
      </c>
      <c r="C13" s="104">
        <v>53771.812209000003</v>
      </c>
      <c r="D13" s="116">
        <v>3.5567976469000002</v>
      </c>
      <c r="E13" s="105">
        <v>3.3162284509000002</v>
      </c>
      <c r="F13" s="105">
        <v>3.8148184566999999</v>
      </c>
      <c r="G13" s="105">
        <v>0.90803699770000001</v>
      </c>
      <c r="H13" s="107">
        <v>2.6426485208999999</v>
      </c>
      <c r="I13" s="105">
        <v>2.5087582324</v>
      </c>
      <c r="J13" s="105">
        <v>2.7836844200000002</v>
      </c>
      <c r="K13" s="105">
        <v>0.99588098400000002</v>
      </c>
      <c r="L13" s="105">
        <v>0.92852312130000003</v>
      </c>
      <c r="M13" s="105">
        <v>1.0681251889000001</v>
      </c>
      <c r="N13" s="105" t="s">
        <v>28</v>
      </c>
      <c r="O13" s="105" t="s">
        <v>28</v>
      </c>
      <c r="P13" s="105" t="s">
        <v>28</v>
      </c>
      <c r="Q13" s="105" t="s">
        <v>28</v>
      </c>
      <c r="R13" s="111" t="s">
        <v>28</v>
      </c>
      <c r="S13" s="104">
        <v>1384</v>
      </c>
      <c r="T13" s="104">
        <v>49214.526027</v>
      </c>
      <c r="U13" s="116">
        <v>3.4111116050999999</v>
      </c>
      <c r="V13" s="105">
        <v>3.1777830808999998</v>
      </c>
      <c r="W13" s="105">
        <v>3.6615722617999999</v>
      </c>
      <c r="X13" s="105">
        <v>3.1591060599999998E-2</v>
      </c>
      <c r="Y13" s="107">
        <v>2.8121778501999999</v>
      </c>
      <c r="Z13" s="105">
        <v>2.6678557516999999</v>
      </c>
      <c r="AA13" s="105">
        <v>2.9643072928</v>
      </c>
      <c r="AB13" s="105">
        <v>0.92523454959999996</v>
      </c>
      <c r="AC13" s="105">
        <v>0.86194620340000005</v>
      </c>
      <c r="AD13" s="105">
        <v>0.99316983859999997</v>
      </c>
      <c r="AE13" s="104" t="s">
        <v>28</v>
      </c>
      <c r="AF13" s="105" t="s">
        <v>28</v>
      </c>
      <c r="AG13" s="105" t="s">
        <v>28</v>
      </c>
      <c r="AH13" s="105" t="s">
        <v>28</v>
      </c>
      <c r="AI13" s="111" t="s">
        <v>28</v>
      </c>
      <c r="AJ13" s="104">
        <v>1729</v>
      </c>
      <c r="AK13" s="104">
        <v>47894.493151000002</v>
      </c>
      <c r="AL13" s="116">
        <v>3.9464844957</v>
      </c>
      <c r="AM13" s="105">
        <v>3.6903719211000001</v>
      </c>
      <c r="AN13" s="105">
        <v>4.2203713359000004</v>
      </c>
      <c r="AO13" s="105">
        <v>5.7738523299999997E-2</v>
      </c>
      <c r="AP13" s="107">
        <v>3.610018368</v>
      </c>
      <c r="AQ13" s="105">
        <v>3.4438054371</v>
      </c>
      <c r="AR13" s="105">
        <v>3.7842534530999998</v>
      </c>
      <c r="AS13" s="105">
        <v>1.0671223349000001</v>
      </c>
      <c r="AT13" s="105">
        <v>0.99786995369999998</v>
      </c>
      <c r="AU13" s="105">
        <v>1.1411808456000001</v>
      </c>
      <c r="AV13" s="104" t="s">
        <v>28</v>
      </c>
      <c r="AW13" s="105" t="s">
        <v>28</v>
      </c>
      <c r="AX13" s="105" t="s">
        <v>28</v>
      </c>
      <c r="AY13" s="105" t="s">
        <v>28</v>
      </c>
      <c r="AZ13" s="111" t="s">
        <v>28</v>
      </c>
      <c r="BA13" s="105" t="s">
        <v>28</v>
      </c>
      <c r="BB13" s="105" t="s">
        <v>28</v>
      </c>
      <c r="BC13" s="105" t="s">
        <v>28</v>
      </c>
      <c r="BD13" s="105" t="s">
        <v>28</v>
      </c>
      <c r="BE13" s="105" t="s">
        <v>28</v>
      </c>
      <c r="BF13" s="104" t="s">
        <v>28</v>
      </c>
      <c r="BG13" s="105" t="s">
        <v>28</v>
      </c>
      <c r="BH13" s="105" t="s">
        <v>28</v>
      </c>
      <c r="BI13" s="105" t="s">
        <v>28</v>
      </c>
      <c r="BJ13" s="105" t="s">
        <v>28</v>
      </c>
      <c r="BK13" s="104" t="s">
        <v>28</v>
      </c>
      <c r="BL13" s="104" t="s">
        <v>28</v>
      </c>
      <c r="BM13" s="104" t="s">
        <v>28</v>
      </c>
      <c r="BN13" s="104" t="s">
        <v>28</v>
      </c>
      <c r="BO13" s="104" t="s">
        <v>28</v>
      </c>
      <c r="BP13" s="104" t="s">
        <v>28</v>
      </c>
      <c r="BQ13" s="104" t="s">
        <v>28</v>
      </c>
      <c r="BR13" s="105" t="s">
        <v>28</v>
      </c>
      <c r="BS13" s="105" t="s">
        <v>28</v>
      </c>
      <c r="BT13" s="105" t="s">
        <v>28</v>
      </c>
      <c r="BU13" s="105" t="s">
        <v>28</v>
      </c>
      <c r="BV13" s="114" t="s">
        <v>28</v>
      </c>
      <c r="BW13" s="115">
        <v>1421</v>
      </c>
      <c r="BX13" s="115">
        <v>1384</v>
      </c>
      <c r="BY13" s="115">
        <v>1729</v>
      </c>
    </row>
    <row r="14" spans="1:77" x14ac:dyDescent="0.3">
      <c r="A14" t="s">
        <v>42</v>
      </c>
      <c r="B14" s="104">
        <v>2616</v>
      </c>
      <c r="C14" s="104">
        <v>81168.635848000005</v>
      </c>
      <c r="D14" s="116">
        <v>4.4036096840000001</v>
      </c>
      <c r="E14" s="105">
        <v>4.1523170900000004</v>
      </c>
      <c r="F14" s="105">
        <v>4.6701101645999996</v>
      </c>
      <c r="G14" s="105">
        <v>2.826963E-12</v>
      </c>
      <c r="H14" s="107">
        <v>3.2229197555</v>
      </c>
      <c r="I14" s="105">
        <v>3.1017528177</v>
      </c>
      <c r="J14" s="105">
        <v>3.3488199610999998</v>
      </c>
      <c r="K14" s="105">
        <v>1.2329830315000001</v>
      </c>
      <c r="L14" s="105">
        <v>1.1626226848000001</v>
      </c>
      <c r="M14" s="105">
        <v>1.307601491</v>
      </c>
      <c r="N14" s="105" t="s">
        <v>43</v>
      </c>
      <c r="O14" s="105">
        <v>0.73083939490000005</v>
      </c>
      <c r="P14" s="105">
        <v>0.69246516079999998</v>
      </c>
      <c r="Q14" s="105">
        <v>0.77134020800000003</v>
      </c>
      <c r="R14" s="111">
        <v>4.4558359999999997E-30</v>
      </c>
      <c r="S14" s="104">
        <v>2757</v>
      </c>
      <c r="T14" s="104">
        <v>80992.676712</v>
      </c>
      <c r="U14" s="116">
        <v>4.3444746038000002</v>
      </c>
      <c r="V14" s="105">
        <v>4.0985077315999998</v>
      </c>
      <c r="W14" s="105">
        <v>4.6052028735999997</v>
      </c>
      <c r="X14" s="105">
        <v>3.3804417E-8</v>
      </c>
      <c r="Y14" s="107">
        <v>3.4040114635999998</v>
      </c>
      <c r="Z14" s="105">
        <v>3.2792902419000001</v>
      </c>
      <c r="AA14" s="105">
        <v>3.5334762067000001</v>
      </c>
      <c r="AB14" s="105">
        <v>1.1784011984</v>
      </c>
      <c r="AC14" s="105">
        <v>1.1116848095</v>
      </c>
      <c r="AD14" s="105">
        <v>1.2491214888</v>
      </c>
      <c r="AE14" s="104" t="s">
        <v>47</v>
      </c>
      <c r="AF14" s="105">
        <v>0.77428241760000005</v>
      </c>
      <c r="AG14" s="105">
        <v>0.73456736119999999</v>
      </c>
      <c r="AH14" s="105">
        <v>0.81614470490000002</v>
      </c>
      <c r="AI14" s="111">
        <v>1.6942960000000001E-21</v>
      </c>
      <c r="AJ14" s="104">
        <v>2830</v>
      </c>
      <c r="AK14" s="104">
        <v>74765.378081999996</v>
      </c>
      <c r="AL14" s="116">
        <v>4.2114297712999997</v>
      </c>
      <c r="AM14" s="105">
        <v>3.9726745177999998</v>
      </c>
      <c r="AN14" s="105">
        <v>4.4645340661999997</v>
      </c>
      <c r="AO14" s="105">
        <v>1.27823E-5</v>
      </c>
      <c r="AP14" s="107">
        <v>3.7851744651999999</v>
      </c>
      <c r="AQ14" s="105">
        <v>3.6482550663</v>
      </c>
      <c r="AR14" s="105">
        <v>3.9272324636999998</v>
      </c>
      <c r="AS14" s="105">
        <v>1.1387630626</v>
      </c>
      <c r="AT14" s="105">
        <v>1.0742040698999999</v>
      </c>
      <c r="AU14" s="105">
        <v>1.2072020103000001</v>
      </c>
      <c r="AV14" s="104" t="s">
        <v>244</v>
      </c>
      <c r="AW14" s="105">
        <v>0.7898327557</v>
      </c>
      <c r="AX14" s="105">
        <v>0.74931401279999998</v>
      </c>
      <c r="AY14" s="105">
        <v>0.83254252740000001</v>
      </c>
      <c r="AZ14" s="111">
        <v>1.6236379999999999E-18</v>
      </c>
      <c r="BA14" s="105" t="s">
        <v>245</v>
      </c>
      <c r="BB14" s="105">
        <v>0.60073228329999995</v>
      </c>
      <c r="BC14" s="105">
        <v>1.0614687916000001</v>
      </c>
      <c r="BD14" s="105">
        <v>0.84895238449999999</v>
      </c>
      <c r="BE14" s="105">
        <v>1.3271839694000001</v>
      </c>
      <c r="BF14" s="104" t="s">
        <v>241</v>
      </c>
      <c r="BG14" s="105">
        <v>0.1332281864</v>
      </c>
      <c r="BH14" s="105">
        <v>1.1891382367000001</v>
      </c>
      <c r="BI14" s="105">
        <v>0.94848021709999997</v>
      </c>
      <c r="BJ14" s="105">
        <v>1.4908584495999999</v>
      </c>
      <c r="BK14" s="104">
        <v>1</v>
      </c>
      <c r="BL14" s="104">
        <v>2</v>
      </c>
      <c r="BM14" s="104">
        <v>3</v>
      </c>
      <c r="BN14" s="104" t="s">
        <v>270</v>
      </c>
      <c r="BO14" s="104" t="s">
        <v>270</v>
      </c>
      <c r="BP14" s="104" t="s">
        <v>270</v>
      </c>
      <c r="BQ14" s="104" t="s">
        <v>28</v>
      </c>
      <c r="BR14" s="105" t="s">
        <v>28</v>
      </c>
      <c r="BS14" s="105" t="s">
        <v>28</v>
      </c>
      <c r="BT14" s="105" t="s">
        <v>28</v>
      </c>
      <c r="BU14" s="105" t="s">
        <v>28</v>
      </c>
      <c r="BV14" s="114" t="s">
        <v>267</v>
      </c>
      <c r="BW14" s="115">
        <v>2616</v>
      </c>
      <c r="BX14" s="115">
        <v>2757</v>
      </c>
      <c r="BY14" s="115">
        <v>2830</v>
      </c>
    </row>
    <row r="15" spans="1:77" x14ac:dyDescent="0.3">
      <c r="A15" t="s">
        <v>34</v>
      </c>
      <c r="B15" s="104">
        <v>2560</v>
      </c>
      <c r="C15" s="104">
        <v>87529.412418000007</v>
      </c>
      <c r="D15" s="116">
        <v>3.9110798099999999</v>
      </c>
      <c r="E15" s="105">
        <v>3.6859123081999998</v>
      </c>
      <c r="F15" s="105">
        <v>4.1500024963</v>
      </c>
      <c r="G15" s="105">
        <v>2.6806992E-3</v>
      </c>
      <c r="H15" s="107">
        <v>2.924731161</v>
      </c>
      <c r="I15" s="105">
        <v>2.8136016149</v>
      </c>
      <c r="J15" s="105">
        <v>3.0402500192000002</v>
      </c>
      <c r="K15" s="105">
        <v>1.0950777626999999</v>
      </c>
      <c r="L15" s="105">
        <v>1.0320322775999999</v>
      </c>
      <c r="M15" s="105">
        <v>1.1619746130999999</v>
      </c>
      <c r="N15" s="105" t="s">
        <v>28</v>
      </c>
      <c r="O15" s="105" t="s">
        <v>28</v>
      </c>
      <c r="P15" s="105" t="s">
        <v>28</v>
      </c>
      <c r="Q15" s="105" t="s">
        <v>28</v>
      </c>
      <c r="R15" s="105" t="s">
        <v>28</v>
      </c>
      <c r="S15" s="104">
        <v>2711</v>
      </c>
      <c r="T15" s="104">
        <v>84752.389041000002</v>
      </c>
      <c r="U15" s="116">
        <v>4.0146976239000001</v>
      </c>
      <c r="V15" s="105">
        <v>3.7851100198999998</v>
      </c>
      <c r="W15" s="105">
        <v>4.2582109705000004</v>
      </c>
      <c r="X15" s="105">
        <v>4.5643230000000003E-3</v>
      </c>
      <c r="Y15" s="107">
        <v>3.1987298891</v>
      </c>
      <c r="Z15" s="105">
        <v>3.0805584607999998</v>
      </c>
      <c r="AA15" s="105">
        <v>3.3214344197000001</v>
      </c>
      <c r="AB15" s="105">
        <v>1.0889520420000001</v>
      </c>
      <c r="AC15" s="105">
        <v>1.0266783880999999</v>
      </c>
      <c r="AD15" s="105">
        <v>1.1550029332</v>
      </c>
      <c r="AE15" s="104" t="s">
        <v>28</v>
      </c>
      <c r="AF15" s="104" t="s">
        <v>28</v>
      </c>
      <c r="AG15" s="104" t="s">
        <v>28</v>
      </c>
      <c r="AH15" s="104" t="s">
        <v>28</v>
      </c>
      <c r="AI15" s="104" t="s">
        <v>28</v>
      </c>
      <c r="AJ15" s="104">
        <v>2896</v>
      </c>
      <c r="AK15" s="104">
        <v>77364.117807999995</v>
      </c>
      <c r="AL15" s="116">
        <v>4.1643081370999999</v>
      </c>
      <c r="AM15" s="105">
        <v>3.9280130257999999</v>
      </c>
      <c r="AN15" s="105">
        <v>4.4148179109000001</v>
      </c>
      <c r="AO15" s="105">
        <v>6.8263999999999996E-5</v>
      </c>
      <c r="AP15" s="107">
        <v>3.7433374568</v>
      </c>
      <c r="AQ15" s="105">
        <v>3.6094551671000001</v>
      </c>
      <c r="AR15" s="105">
        <v>3.8821857224</v>
      </c>
      <c r="AS15" s="105">
        <v>1.1260214571</v>
      </c>
      <c r="AT15" s="105">
        <v>1.0621276824999999</v>
      </c>
      <c r="AU15" s="105">
        <v>1.1937588509999999</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v>1</v>
      </c>
      <c r="BL15" s="104">
        <v>2</v>
      </c>
      <c r="BM15" s="104">
        <v>3</v>
      </c>
      <c r="BN15" s="104" t="s">
        <v>28</v>
      </c>
      <c r="BO15" s="104" t="s">
        <v>28</v>
      </c>
      <c r="BP15" s="104" t="s">
        <v>28</v>
      </c>
      <c r="BQ15" s="104" t="s">
        <v>28</v>
      </c>
      <c r="BR15" s="105" t="s">
        <v>28</v>
      </c>
      <c r="BS15" s="105" t="s">
        <v>28</v>
      </c>
      <c r="BT15" s="105" t="s">
        <v>28</v>
      </c>
      <c r="BU15" s="105" t="s">
        <v>28</v>
      </c>
      <c r="BV15" s="114" t="s">
        <v>267</v>
      </c>
      <c r="BW15" s="115">
        <v>2560</v>
      </c>
      <c r="BX15" s="115">
        <v>2711</v>
      </c>
      <c r="BY15" s="115">
        <v>2896</v>
      </c>
    </row>
    <row r="16" spans="1:77" x14ac:dyDescent="0.3">
      <c r="A16" t="s">
        <v>35</v>
      </c>
      <c r="B16" s="104">
        <v>2350</v>
      </c>
      <c r="C16" s="104">
        <v>86186.042189</v>
      </c>
      <c r="D16" s="116">
        <v>3.5651426259000001</v>
      </c>
      <c r="E16" s="105">
        <v>3.3556231051999998</v>
      </c>
      <c r="F16" s="105">
        <v>3.7877441966999998</v>
      </c>
      <c r="G16" s="105">
        <v>0.95396114590000003</v>
      </c>
      <c r="H16" s="107">
        <v>2.7266596078999998</v>
      </c>
      <c r="I16" s="105">
        <v>2.6186169670999999</v>
      </c>
      <c r="J16" s="105">
        <v>2.8391600264000001</v>
      </c>
      <c r="K16" s="105">
        <v>0.9982175257</v>
      </c>
      <c r="L16" s="105">
        <v>0.93955337689999996</v>
      </c>
      <c r="M16" s="105">
        <v>1.0605445662999999</v>
      </c>
      <c r="N16" s="105" t="s">
        <v>28</v>
      </c>
      <c r="O16" s="104" t="s">
        <v>28</v>
      </c>
      <c r="P16" s="104" t="s">
        <v>28</v>
      </c>
      <c r="Q16" s="104" t="s">
        <v>28</v>
      </c>
      <c r="R16" s="104" t="s">
        <v>28</v>
      </c>
      <c r="S16" s="104">
        <v>2705</v>
      </c>
      <c r="T16" s="104">
        <v>84825.791781000007</v>
      </c>
      <c r="U16" s="116">
        <v>3.8032770204999999</v>
      </c>
      <c r="V16" s="105">
        <v>3.5852609901000001</v>
      </c>
      <c r="W16" s="105">
        <v>4.0345503811999999</v>
      </c>
      <c r="X16" s="105">
        <v>0.30154016430000002</v>
      </c>
      <c r="Y16" s="107">
        <v>3.1888885952999999</v>
      </c>
      <c r="Z16" s="105">
        <v>3.0709525978999999</v>
      </c>
      <c r="AA16" s="105">
        <v>3.3113537735</v>
      </c>
      <c r="AB16" s="105">
        <v>1.0316060301000001</v>
      </c>
      <c r="AC16" s="105">
        <v>0.97247106559999996</v>
      </c>
      <c r="AD16" s="105">
        <v>1.0943369308999999</v>
      </c>
      <c r="AE16" s="104" t="s">
        <v>28</v>
      </c>
      <c r="AF16" s="104" t="s">
        <v>28</v>
      </c>
      <c r="AG16" s="104" t="s">
        <v>28</v>
      </c>
      <c r="AH16" s="104" t="s">
        <v>28</v>
      </c>
      <c r="AI16" s="104" t="s">
        <v>28</v>
      </c>
      <c r="AJ16" s="104">
        <v>2838</v>
      </c>
      <c r="AK16" s="104">
        <v>76435.868493000002</v>
      </c>
      <c r="AL16" s="116">
        <v>4.0186709669000003</v>
      </c>
      <c r="AM16" s="105">
        <v>3.7895566237999998</v>
      </c>
      <c r="AN16" s="105">
        <v>4.2616374270000001</v>
      </c>
      <c r="AO16" s="105">
        <v>5.5323124000000003E-3</v>
      </c>
      <c r="AP16" s="107">
        <v>3.7129165351000002</v>
      </c>
      <c r="AQ16" s="105">
        <v>3.5787968558999999</v>
      </c>
      <c r="AR16" s="105">
        <v>3.8520625091</v>
      </c>
      <c r="AS16" s="105">
        <v>1.0866414273</v>
      </c>
      <c r="AT16" s="105">
        <v>1.0246893196</v>
      </c>
      <c r="AU16" s="105">
        <v>1.1523391226999999</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t="s">
        <v>28</v>
      </c>
      <c r="BM16" s="104">
        <v>3</v>
      </c>
      <c r="BN16" s="104" t="s">
        <v>28</v>
      </c>
      <c r="BO16" s="104" t="s">
        <v>28</v>
      </c>
      <c r="BP16" s="104" t="s">
        <v>28</v>
      </c>
      <c r="BQ16" s="104" t="s">
        <v>28</v>
      </c>
      <c r="BR16" s="105" t="s">
        <v>28</v>
      </c>
      <c r="BS16" s="105" t="s">
        <v>28</v>
      </c>
      <c r="BT16" s="105" t="s">
        <v>28</v>
      </c>
      <c r="BU16" s="105" t="s">
        <v>28</v>
      </c>
      <c r="BV16" s="114">
        <v>3</v>
      </c>
      <c r="BW16" s="115">
        <v>2350</v>
      </c>
      <c r="BX16" s="115">
        <v>2705</v>
      </c>
      <c r="BY16" s="115">
        <v>2838</v>
      </c>
    </row>
    <row r="17" spans="1:77" x14ac:dyDescent="0.3">
      <c r="A17" t="s">
        <v>36</v>
      </c>
      <c r="B17" s="104">
        <v>2225</v>
      </c>
      <c r="C17" s="104">
        <v>86572.151448000004</v>
      </c>
      <c r="D17" s="116">
        <v>3.3173405174999999</v>
      </c>
      <c r="E17" s="105">
        <v>3.1185534316000001</v>
      </c>
      <c r="F17" s="105">
        <v>3.5287989609000001</v>
      </c>
      <c r="G17" s="105">
        <v>1.9204139799999999E-2</v>
      </c>
      <c r="H17" s="107">
        <v>2.5701105526000001</v>
      </c>
      <c r="I17" s="105">
        <v>2.4655077282</v>
      </c>
      <c r="J17" s="105">
        <v>2.6791513072000002</v>
      </c>
      <c r="K17" s="105">
        <v>0.92883449289999998</v>
      </c>
      <c r="L17" s="105">
        <v>0.87317535840000005</v>
      </c>
      <c r="M17" s="105">
        <v>0.98804152789999999</v>
      </c>
      <c r="N17" s="105" t="s">
        <v>28</v>
      </c>
      <c r="O17" s="104" t="s">
        <v>28</v>
      </c>
      <c r="P17" s="104" t="s">
        <v>28</v>
      </c>
      <c r="Q17" s="104" t="s">
        <v>28</v>
      </c>
      <c r="R17" s="104" t="s">
        <v>28</v>
      </c>
      <c r="S17" s="104">
        <v>2635</v>
      </c>
      <c r="T17" s="104">
        <v>84283.273973000003</v>
      </c>
      <c r="U17" s="116">
        <v>3.6664291779</v>
      </c>
      <c r="V17" s="105">
        <v>3.4546018025</v>
      </c>
      <c r="W17" s="105">
        <v>3.891245268</v>
      </c>
      <c r="X17" s="105">
        <v>0.85553382789999999</v>
      </c>
      <c r="Y17" s="107">
        <v>3.1263617036000002</v>
      </c>
      <c r="Z17" s="105">
        <v>3.0092413742000002</v>
      </c>
      <c r="AA17" s="105">
        <v>3.2480403817000001</v>
      </c>
      <c r="AB17" s="105">
        <v>0.99448723520000004</v>
      </c>
      <c r="AC17" s="105">
        <v>0.93703088990000005</v>
      </c>
      <c r="AD17" s="105">
        <v>1.0554666571</v>
      </c>
      <c r="AE17" s="104" t="s">
        <v>28</v>
      </c>
      <c r="AF17" s="104" t="s">
        <v>28</v>
      </c>
      <c r="AG17" s="104" t="s">
        <v>28</v>
      </c>
      <c r="AH17" s="104" t="s">
        <v>28</v>
      </c>
      <c r="AI17" s="104" t="s">
        <v>28</v>
      </c>
      <c r="AJ17" s="104">
        <v>2616</v>
      </c>
      <c r="AK17" s="104">
        <v>77720.832876999993</v>
      </c>
      <c r="AL17" s="116">
        <v>3.6601290083000002</v>
      </c>
      <c r="AM17" s="105">
        <v>3.4476962624</v>
      </c>
      <c r="AN17" s="105">
        <v>3.8856509789999998</v>
      </c>
      <c r="AO17" s="105">
        <v>0.73413125189999995</v>
      </c>
      <c r="AP17" s="107">
        <v>3.3658929056</v>
      </c>
      <c r="AQ17" s="105">
        <v>3.2393508358999998</v>
      </c>
      <c r="AR17" s="105">
        <v>3.4973782174000001</v>
      </c>
      <c r="AS17" s="105">
        <v>0.98969232429999998</v>
      </c>
      <c r="AT17" s="105">
        <v>0.93225089049999998</v>
      </c>
      <c r="AU17" s="105">
        <v>1.0506730609999999</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t="s">
        <v>28</v>
      </c>
      <c r="BL17" s="104" t="s">
        <v>28</v>
      </c>
      <c r="BM17" s="104" t="s">
        <v>28</v>
      </c>
      <c r="BN17" s="104" t="s">
        <v>28</v>
      </c>
      <c r="BO17" s="104" t="s">
        <v>28</v>
      </c>
      <c r="BP17" s="104" t="s">
        <v>28</v>
      </c>
      <c r="BQ17" s="104" t="s">
        <v>28</v>
      </c>
      <c r="BR17" s="105" t="s">
        <v>28</v>
      </c>
      <c r="BS17" s="105" t="s">
        <v>28</v>
      </c>
      <c r="BT17" s="105" t="s">
        <v>28</v>
      </c>
      <c r="BU17" s="105" t="s">
        <v>28</v>
      </c>
      <c r="BV17" s="114" t="s">
        <v>28</v>
      </c>
      <c r="BW17" s="115">
        <v>2225</v>
      </c>
      <c r="BX17" s="115">
        <v>2635</v>
      </c>
      <c r="BY17" s="115">
        <v>2616</v>
      </c>
    </row>
    <row r="18" spans="1:77" x14ac:dyDescent="0.3">
      <c r="A18" t="s">
        <v>44</v>
      </c>
      <c r="B18" s="104">
        <v>2153</v>
      </c>
      <c r="C18" s="104">
        <v>89600.390276000006</v>
      </c>
      <c r="D18" s="116">
        <v>2.9874115432999999</v>
      </c>
      <c r="E18" s="105">
        <v>2.8062016486000001</v>
      </c>
      <c r="F18" s="105">
        <v>3.1803230297999998</v>
      </c>
      <c r="G18" s="105">
        <v>2.2261707E-8</v>
      </c>
      <c r="H18" s="107">
        <v>2.4028913193000001</v>
      </c>
      <c r="I18" s="105">
        <v>2.3035064787000001</v>
      </c>
      <c r="J18" s="105">
        <v>2.5065641211999998</v>
      </c>
      <c r="K18" s="105">
        <v>0.83645645400000002</v>
      </c>
      <c r="L18" s="105">
        <v>0.78571882250000002</v>
      </c>
      <c r="M18" s="105">
        <v>0.8904704577</v>
      </c>
      <c r="N18" s="105" t="s">
        <v>28</v>
      </c>
      <c r="O18" s="104" t="s">
        <v>28</v>
      </c>
      <c r="P18" s="104" t="s">
        <v>28</v>
      </c>
      <c r="Q18" s="104" t="s">
        <v>28</v>
      </c>
      <c r="R18" s="104" t="s">
        <v>28</v>
      </c>
      <c r="S18" s="104">
        <v>2411</v>
      </c>
      <c r="T18" s="104">
        <v>86600.728766999993</v>
      </c>
      <c r="U18" s="116">
        <v>3.0973560329000001</v>
      </c>
      <c r="V18" s="105">
        <v>2.9137519843000002</v>
      </c>
      <c r="W18" s="105">
        <v>3.2925295104000001</v>
      </c>
      <c r="X18" s="105">
        <v>2.3071467999999999E-8</v>
      </c>
      <c r="Y18" s="107">
        <v>2.7840412364999998</v>
      </c>
      <c r="Z18" s="105">
        <v>2.6751015096000001</v>
      </c>
      <c r="AA18" s="105">
        <v>2.8974173797999998</v>
      </c>
      <c r="AB18" s="105">
        <v>0.84013106159999995</v>
      </c>
      <c r="AC18" s="105">
        <v>0.79033004979999999</v>
      </c>
      <c r="AD18" s="105">
        <v>0.89307018100000002</v>
      </c>
      <c r="AE18" s="104" t="s">
        <v>28</v>
      </c>
      <c r="AF18" s="104" t="s">
        <v>28</v>
      </c>
      <c r="AG18" s="104" t="s">
        <v>28</v>
      </c>
      <c r="AH18" s="104" t="s">
        <v>28</v>
      </c>
      <c r="AI18" s="104" t="s">
        <v>28</v>
      </c>
      <c r="AJ18" s="104">
        <v>2420</v>
      </c>
      <c r="AK18" s="104">
        <v>78332.956164000003</v>
      </c>
      <c r="AL18" s="116">
        <v>3.1532289570000001</v>
      </c>
      <c r="AM18" s="105">
        <v>2.9655785228</v>
      </c>
      <c r="AN18" s="105">
        <v>3.3527531910000001</v>
      </c>
      <c r="AO18" s="105">
        <v>3.5238783999999999E-7</v>
      </c>
      <c r="AP18" s="107">
        <v>3.0893765771999999</v>
      </c>
      <c r="AQ18" s="105">
        <v>2.9687096048999999</v>
      </c>
      <c r="AR18" s="105">
        <v>3.2149482118999999</v>
      </c>
      <c r="AS18" s="105">
        <v>0.85262745890000002</v>
      </c>
      <c r="AT18" s="105">
        <v>0.80188711769999999</v>
      </c>
      <c r="AU18" s="105">
        <v>0.90657845410000004</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v>2</v>
      </c>
      <c r="BM18" s="104">
        <v>3</v>
      </c>
      <c r="BN18" s="104" t="s">
        <v>28</v>
      </c>
      <c r="BO18" s="104" t="s">
        <v>28</v>
      </c>
      <c r="BP18" s="104" t="s">
        <v>28</v>
      </c>
      <c r="BQ18" s="104" t="s">
        <v>28</v>
      </c>
      <c r="BR18" s="105" t="s">
        <v>28</v>
      </c>
      <c r="BS18" s="105" t="s">
        <v>28</v>
      </c>
      <c r="BT18" s="105" t="s">
        <v>28</v>
      </c>
      <c r="BU18" s="105" t="s">
        <v>28</v>
      </c>
      <c r="BV18" s="114" t="s">
        <v>267</v>
      </c>
      <c r="BW18" s="115">
        <v>2153</v>
      </c>
      <c r="BX18" s="115">
        <v>2411</v>
      </c>
      <c r="BY18" s="115">
        <v>2420</v>
      </c>
    </row>
    <row r="19" spans="1:77" x14ac:dyDescent="0.3">
      <c r="A19" t="s">
        <v>45</v>
      </c>
      <c r="B19" s="104">
        <v>19745</v>
      </c>
      <c r="C19" s="104">
        <v>684603.52648</v>
      </c>
      <c r="D19" s="116">
        <v>3.5715087485999999</v>
      </c>
      <c r="E19" s="105">
        <v>3.4104783858999999</v>
      </c>
      <c r="F19" s="105">
        <v>3.7401423781999998</v>
      </c>
      <c r="G19" s="105" t="s">
        <v>28</v>
      </c>
      <c r="H19" s="107">
        <v>2.8841510796000001</v>
      </c>
      <c r="I19" s="105">
        <v>2.8442014987999999</v>
      </c>
      <c r="J19" s="105">
        <v>2.9246617911000001</v>
      </c>
      <c r="K19" s="105" t="s">
        <v>28</v>
      </c>
      <c r="L19" s="105" t="s">
        <v>28</v>
      </c>
      <c r="M19" s="105" t="s">
        <v>28</v>
      </c>
      <c r="N19" s="105" t="s">
        <v>28</v>
      </c>
      <c r="O19" s="104" t="s">
        <v>28</v>
      </c>
      <c r="P19" s="104" t="s">
        <v>28</v>
      </c>
      <c r="Q19" s="104" t="s">
        <v>28</v>
      </c>
      <c r="R19" s="104" t="s">
        <v>28</v>
      </c>
      <c r="S19" s="104">
        <v>21695</v>
      </c>
      <c r="T19" s="104">
        <v>658017.72603000002</v>
      </c>
      <c r="U19" s="116">
        <v>3.6867533823</v>
      </c>
      <c r="V19" s="105">
        <v>3.5209300361000002</v>
      </c>
      <c r="W19" s="105">
        <v>3.8603864213999999</v>
      </c>
      <c r="X19" s="105" t="s">
        <v>28</v>
      </c>
      <c r="Y19" s="107">
        <v>3.2970236427000001</v>
      </c>
      <c r="Z19" s="105">
        <v>3.2534419564000001</v>
      </c>
      <c r="AA19" s="105">
        <v>3.3411891302000001</v>
      </c>
      <c r="AB19" s="105" t="s">
        <v>28</v>
      </c>
      <c r="AC19" s="105" t="s">
        <v>28</v>
      </c>
      <c r="AD19" s="105" t="s">
        <v>28</v>
      </c>
      <c r="AE19" s="104" t="s">
        <v>28</v>
      </c>
      <c r="AF19" s="104" t="s">
        <v>28</v>
      </c>
      <c r="AG19" s="104" t="s">
        <v>28</v>
      </c>
      <c r="AH19" s="104" t="s">
        <v>28</v>
      </c>
      <c r="AI19" s="104" t="s">
        <v>28</v>
      </c>
      <c r="AJ19" s="104">
        <v>22249</v>
      </c>
      <c r="AK19" s="104">
        <v>601608.97259999998</v>
      </c>
      <c r="AL19" s="116">
        <v>3.6982493635</v>
      </c>
      <c r="AM19" s="105">
        <v>3.6499725207</v>
      </c>
      <c r="AN19" s="105">
        <v>3.7471647463000002</v>
      </c>
      <c r="AO19" s="105" t="s">
        <v>28</v>
      </c>
      <c r="AP19" s="107">
        <v>3.6982493635</v>
      </c>
      <c r="AQ19" s="105">
        <v>3.6499725207</v>
      </c>
      <c r="AR19" s="105">
        <v>3.7471647463000002</v>
      </c>
      <c r="AS19" s="105" t="s">
        <v>28</v>
      </c>
      <c r="AT19" s="105" t="s">
        <v>28</v>
      </c>
      <c r="AU19" s="105"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5" t="s">
        <v>28</v>
      </c>
      <c r="BS19" s="105" t="s">
        <v>28</v>
      </c>
      <c r="BT19" s="105" t="s">
        <v>28</v>
      </c>
      <c r="BU19" s="105" t="s">
        <v>28</v>
      </c>
      <c r="BV19" s="114" t="s">
        <v>28</v>
      </c>
      <c r="BW19" s="115">
        <v>19745</v>
      </c>
      <c r="BX19" s="115">
        <v>21695</v>
      </c>
      <c r="BY19" s="115">
        <v>22249</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473</v>
      </c>
      <c r="B1" s="61"/>
      <c r="C1" s="61"/>
      <c r="D1" s="61"/>
      <c r="E1" s="61"/>
      <c r="F1" s="61"/>
      <c r="G1" s="61"/>
      <c r="H1" s="61"/>
      <c r="I1" s="61"/>
      <c r="J1" s="61"/>
      <c r="K1" s="61"/>
      <c r="L1" s="61"/>
    </row>
    <row r="2" spans="1:16" s="62" customFormat="1" ht="18.899999999999999" customHeight="1" x14ac:dyDescent="0.3">
      <c r="A2" s="1" t="s">
        <v>456</v>
      </c>
      <c r="B2" s="63"/>
      <c r="C2" s="63"/>
      <c r="D2" s="63"/>
      <c r="E2" s="63"/>
      <c r="F2" s="63"/>
      <c r="G2" s="63"/>
      <c r="H2" s="63"/>
      <c r="I2" s="63"/>
      <c r="J2" s="63"/>
      <c r="K2" s="61"/>
      <c r="L2" s="61"/>
    </row>
    <row r="3" spans="1:16" s="66" customFormat="1" ht="54" customHeight="1" x14ac:dyDescent="0.3">
      <c r="A3" s="103" t="s">
        <v>459</v>
      </c>
      <c r="B3" s="64" t="s">
        <v>435</v>
      </c>
      <c r="C3" s="64" t="s">
        <v>438</v>
      </c>
      <c r="D3" s="64" t="s">
        <v>439</v>
      </c>
      <c r="E3" s="64" t="s">
        <v>436</v>
      </c>
      <c r="F3" s="64" t="s">
        <v>440</v>
      </c>
      <c r="G3" s="64" t="s">
        <v>441</v>
      </c>
      <c r="H3" s="64" t="s">
        <v>437</v>
      </c>
      <c r="I3" s="64" t="s">
        <v>471</v>
      </c>
      <c r="J3" s="64" t="s">
        <v>442</v>
      </c>
      <c r="O3" s="67"/>
      <c r="P3" s="67"/>
    </row>
    <row r="4" spans="1:16" s="62" customFormat="1" ht="18.899999999999999" customHeight="1" x14ac:dyDescent="0.3">
      <c r="A4" s="83" t="s">
        <v>287</v>
      </c>
      <c r="B4" s="69">
        <v>13989</v>
      </c>
      <c r="C4" s="70">
        <v>21.542418036000001</v>
      </c>
      <c r="D4" s="70">
        <v>21.591897875000001</v>
      </c>
      <c r="E4" s="69">
        <v>17445</v>
      </c>
      <c r="F4" s="70">
        <v>21.602377562000001</v>
      </c>
      <c r="G4" s="70">
        <v>22.469090196</v>
      </c>
      <c r="H4" s="69">
        <v>22751</v>
      </c>
      <c r="I4" s="70">
        <v>26.495009841000002</v>
      </c>
      <c r="J4" s="84">
        <v>26.979314753000001</v>
      </c>
    </row>
    <row r="5" spans="1:16" s="62" customFormat="1" ht="18.899999999999999" customHeight="1" x14ac:dyDescent="0.3">
      <c r="A5" s="83" t="s">
        <v>288</v>
      </c>
      <c r="B5" s="69">
        <v>8529</v>
      </c>
      <c r="C5" s="70">
        <v>25.730059129000001</v>
      </c>
      <c r="D5" s="70">
        <v>25.561379512999999</v>
      </c>
      <c r="E5" s="69">
        <v>9088</v>
      </c>
      <c r="F5" s="70">
        <v>27.146185554999999</v>
      </c>
      <c r="G5" s="70">
        <v>26.403521289</v>
      </c>
      <c r="H5" s="69">
        <v>12691</v>
      </c>
      <c r="I5" s="70">
        <v>35.963047975000002</v>
      </c>
      <c r="J5" s="84">
        <v>35.352693099</v>
      </c>
    </row>
    <row r="6" spans="1:16" s="62" customFormat="1" ht="18.899999999999999" customHeight="1" x14ac:dyDescent="0.3">
      <c r="A6" s="83" t="s">
        <v>289</v>
      </c>
      <c r="B6" s="69">
        <v>11997</v>
      </c>
      <c r="C6" s="70">
        <v>24.316435941000002</v>
      </c>
      <c r="D6" s="70">
        <v>24.225264675999998</v>
      </c>
      <c r="E6" s="69">
        <v>14293</v>
      </c>
      <c r="F6" s="70">
        <v>26.116907559000001</v>
      </c>
      <c r="G6" s="70">
        <v>26.183677059000001</v>
      </c>
      <c r="H6" s="69">
        <v>17916</v>
      </c>
      <c r="I6" s="70">
        <v>30.410944953000001</v>
      </c>
      <c r="J6" s="84">
        <v>30.167209695</v>
      </c>
    </row>
    <row r="7" spans="1:16" s="62" customFormat="1" ht="18.899999999999999" customHeight="1" x14ac:dyDescent="0.3">
      <c r="A7" s="83" t="s">
        <v>290</v>
      </c>
      <c r="B7" s="69">
        <v>14501</v>
      </c>
      <c r="C7" s="70">
        <v>24.630985340999999</v>
      </c>
      <c r="D7" s="70">
        <v>24.176819393999999</v>
      </c>
      <c r="E7" s="69">
        <v>16392</v>
      </c>
      <c r="F7" s="70">
        <v>25.950258838</v>
      </c>
      <c r="G7" s="70">
        <v>25.484958333000002</v>
      </c>
      <c r="H7" s="69">
        <v>19941</v>
      </c>
      <c r="I7" s="70">
        <v>30.804523124999999</v>
      </c>
      <c r="J7" s="84">
        <v>30.302944482000001</v>
      </c>
    </row>
    <row r="8" spans="1:16" s="62" customFormat="1" ht="18.899999999999999" customHeight="1" x14ac:dyDescent="0.3">
      <c r="A8" s="83" t="s">
        <v>291</v>
      </c>
      <c r="B8" s="69">
        <v>8253</v>
      </c>
      <c r="C8" s="70">
        <v>26.688009312999998</v>
      </c>
      <c r="D8" s="70">
        <v>26.963372570000001</v>
      </c>
      <c r="E8" s="69">
        <v>9289</v>
      </c>
      <c r="F8" s="70">
        <v>27.453008629999999</v>
      </c>
      <c r="G8" s="70">
        <v>27.440215460000001</v>
      </c>
      <c r="H8" s="69">
        <v>11069</v>
      </c>
      <c r="I8" s="70">
        <v>30.670545858000001</v>
      </c>
      <c r="J8" s="84">
        <v>30.649431322000002</v>
      </c>
    </row>
    <row r="9" spans="1:16" s="62" customFormat="1" ht="18.899999999999999" customHeight="1" x14ac:dyDescent="0.3">
      <c r="A9" s="83" t="s">
        <v>292</v>
      </c>
      <c r="B9" s="69">
        <v>13439</v>
      </c>
      <c r="C9" s="70">
        <v>22.045965321000001</v>
      </c>
      <c r="D9" s="70">
        <v>22.040532029000001</v>
      </c>
      <c r="E9" s="69">
        <v>15028</v>
      </c>
      <c r="F9" s="70">
        <v>22.245906978000001</v>
      </c>
      <c r="G9" s="70">
        <v>22.365272063999999</v>
      </c>
      <c r="H9" s="69">
        <v>17984</v>
      </c>
      <c r="I9" s="70">
        <v>24.428808172</v>
      </c>
      <c r="J9" s="84">
        <v>24.934326959</v>
      </c>
    </row>
    <row r="10" spans="1:16" s="62" customFormat="1" ht="18.899999999999999" customHeight="1" x14ac:dyDescent="0.3">
      <c r="A10" s="83" t="s">
        <v>293</v>
      </c>
      <c r="B10" s="69">
        <v>14716</v>
      </c>
      <c r="C10" s="70">
        <v>28.610868086</v>
      </c>
      <c r="D10" s="70">
        <v>27.637564492999999</v>
      </c>
      <c r="E10" s="69">
        <v>15436</v>
      </c>
      <c r="F10" s="70">
        <v>29.016673872999998</v>
      </c>
      <c r="G10" s="70">
        <v>28.565263456</v>
      </c>
      <c r="H10" s="69">
        <v>19157</v>
      </c>
      <c r="I10" s="70">
        <v>34.362331838999999</v>
      </c>
      <c r="J10" s="84">
        <v>33.765046806000001</v>
      </c>
    </row>
    <row r="11" spans="1:16" s="62" customFormat="1" ht="18.899999999999999" customHeight="1" x14ac:dyDescent="0.3">
      <c r="A11" s="83" t="s">
        <v>294</v>
      </c>
      <c r="B11" s="69">
        <v>21293</v>
      </c>
      <c r="C11" s="70">
        <v>24.567901235000001</v>
      </c>
      <c r="D11" s="70">
        <v>23.706252565</v>
      </c>
      <c r="E11" s="69">
        <v>23867</v>
      </c>
      <c r="F11" s="70">
        <v>26.879068405999998</v>
      </c>
      <c r="G11" s="70">
        <v>26.000520517000002</v>
      </c>
      <c r="H11" s="69">
        <v>28672</v>
      </c>
      <c r="I11" s="70">
        <v>30.911541156999998</v>
      </c>
      <c r="J11" s="84">
        <v>30.175348758999998</v>
      </c>
    </row>
    <row r="12" spans="1:16" s="62" customFormat="1" ht="18.899999999999999" customHeight="1" x14ac:dyDescent="0.3">
      <c r="A12" s="83" t="s">
        <v>295</v>
      </c>
      <c r="B12" s="69">
        <v>5702</v>
      </c>
      <c r="C12" s="70">
        <v>19.077252501</v>
      </c>
      <c r="D12" s="70">
        <v>19.365676757999999</v>
      </c>
      <c r="E12" s="69">
        <v>6009</v>
      </c>
      <c r="F12" s="70">
        <v>18.955238004999998</v>
      </c>
      <c r="G12" s="70">
        <v>19.228110555000001</v>
      </c>
      <c r="H12" s="69">
        <v>6852</v>
      </c>
      <c r="I12" s="70">
        <v>20.513127563000001</v>
      </c>
      <c r="J12" s="84">
        <v>20.797465912</v>
      </c>
    </row>
    <row r="13" spans="1:16" s="62" customFormat="1" ht="18.899999999999999" customHeight="1" x14ac:dyDescent="0.3">
      <c r="A13" s="83" t="s">
        <v>296</v>
      </c>
      <c r="B13" s="69">
        <v>15335</v>
      </c>
      <c r="C13" s="70">
        <v>28.679633439</v>
      </c>
      <c r="D13" s="70">
        <v>27.933996220000001</v>
      </c>
      <c r="E13" s="69">
        <v>16713</v>
      </c>
      <c r="F13" s="70">
        <v>30.557282334</v>
      </c>
      <c r="G13" s="70">
        <v>30.022205558</v>
      </c>
      <c r="H13" s="69">
        <v>20070</v>
      </c>
      <c r="I13" s="70">
        <v>35.893767324999999</v>
      </c>
      <c r="J13" s="84">
        <v>35.558118471</v>
      </c>
    </row>
    <row r="14" spans="1:16" s="62" customFormat="1" ht="18.899999999999999" customHeight="1" x14ac:dyDescent="0.3">
      <c r="A14" s="83" t="s">
        <v>297</v>
      </c>
      <c r="B14" s="69">
        <v>16845</v>
      </c>
      <c r="C14" s="70">
        <v>26.206478110999999</v>
      </c>
      <c r="D14" s="70">
        <v>25.956727130000001</v>
      </c>
      <c r="E14" s="69">
        <v>18111</v>
      </c>
      <c r="F14" s="70">
        <v>26.896060116000001</v>
      </c>
      <c r="G14" s="70">
        <v>26.475115623000001</v>
      </c>
      <c r="H14" s="69">
        <v>20672</v>
      </c>
      <c r="I14" s="70">
        <v>31.798184894999999</v>
      </c>
      <c r="J14" s="84">
        <v>31.532767641</v>
      </c>
    </row>
    <row r="15" spans="1:16" s="62" customFormat="1" ht="18.899999999999999" customHeight="1" x14ac:dyDescent="0.3">
      <c r="A15" s="83" t="s">
        <v>298</v>
      </c>
      <c r="B15" s="69">
        <v>10608</v>
      </c>
      <c r="C15" s="70">
        <v>28.17679558</v>
      </c>
      <c r="D15" s="70">
        <v>28.408772324000001</v>
      </c>
      <c r="E15" s="69">
        <v>11394</v>
      </c>
      <c r="F15" s="70">
        <v>27.632536256000002</v>
      </c>
      <c r="G15" s="70">
        <v>27.799238569</v>
      </c>
      <c r="H15" s="69">
        <v>12019</v>
      </c>
      <c r="I15" s="70">
        <v>28.833605219999999</v>
      </c>
      <c r="J15" s="84">
        <v>29.315108962</v>
      </c>
    </row>
    <row r="16" spans="1:16" s="62" customFormat="1" ht="18.899999999999999" customHeight="1" x14ac:dyDescent="0.3">
      <c r="A16" s="83" t="s">
        <v>299</v>
      </c>
      <c r="B16" s="69">
        <v>156878</v>
      </c>
      <c r="C16" s="70">
        <v>25.024765071000001</v>
      </c>
      <c r="D16" s="70">
        <v>24.645113691999999</v>
      </c>
      <c r="E16" s="69">
        <v>175050</v>
      </c>
      <c r="F16" s="70">
        <v>25.899529651000002</v>
      </c>
      <c r="G16" s="70">
        <v>25.529921980000001</v>
      </c>
      <c r="H16" s="69">
        <v>211932</v>
      </c>
      <c r="I16" s="70">
        <v>30.099488002000001</v>
      </c>
      <c r="J16" s="84">
        <v>29.663199506000002</v>
      </c>
    </row>
    <row r="17" spans="1:10" s="62" customFormat="1" ht="18.899999999999999" customHeight="1" x14ac:dyDescent="0.3">
      <c r="A17" s="83" t="s">
        <v>300</v>
      </c>
      <c r="B17" s="69">
        <v>159</v>
      </c>
      <c r="C17" s="70">
        <v>19.949811793999999</v>
      </c>
      <c r="D17" s="70">
        <v>20.634312037000001</v>
      </c>
      <c r="E17" s="69">
        <v>109</v>
      </c>
      <c r="F17" s="70">
        <v>12.73364486</v>
      </c>
      <c r="G17" s="70">
        <v>13.134956474999999</v>
      </c>
      <c r="H17" s="69">
        <v>146</v>
      </c>
      <c r="I17" s="70">
        <v>18.159203980000001</v>
      </c>
      <c r="J17" s="84">
        <v>18.810769072999999</v>
      </c>
    </row>
    <row r="18" spans="1:10" s="62" customFormat="1" ht="18.899999999999999" customHeight="1" x14ac:dyDescent="0.3">
      <c r="A18" s="85" t="s">
        <v>169</v>
      </c>
      <c r="B18" s="86">
        <v>155366</v>
      </c>
      <c r="C18" s="87">
        <v>24.963807412000001</v>
      </c>
      <c r="D18" s="87">
        <v>24.978246492</v>
      </c>
      <c r="E18" s="86">
        <v>173174</v>
      </c>
      <c r="F18" s="87">
        <v>25.795659362999999</v>
      </c>
      <c r="G18" s="87">
        <v>25.754952711000001</v>
      </c>
      <c r="H18" s="86">
        <v>209940</v>
      </c>
      <c r="I18" s="87">
        <v>29.998542512</v>
      </c>
      <c r="J18" s="88">
        <v>29.840555679000001</v>
      </c>
    </row>
    <row r="19" spans="1:10" s="62" customFormat="1" ht="18.899999999999999" customHeight="1" x14ac:dyDescent="0.3">
      <c r="A19" s="89" t="s">
        <v>29</v>
      </c>
      <c r="B19" s="90">
        <v>256950</v>
      </c>
      <c r="C19" s="91">
        <v>23.658086102999999</v>
      </c>
      <c r="D19" s="91">
        <v>23.941744945</v>
      </c>
      <c r="E19" s="90">
        <v>290174</v>
      </c>
      <c r="F19" s="91">
        <v>24.985641870999999</v>
      </c>
      <c r="G19" s="91">
        <v>25.158261899999999</v>
      </c>
      <c r="H19" s="90">
        <v>349460</v>
      </c>
      <c r="I19" s="91">
        <v>28.745838779</v>
      </c>
      <c r="J19" s="92">
        <v>28.745838779</v>
      </c>
    </row>
    <row r="20" spans="1:10" ht="18.899999999999999" customHeight="1" x14ac:dyDescent="0.25">
      <c r="A20" s="77" t="s">
        <v>420</v>
      </c>
    </row>
    <row r="22" spans="1:10" ht="15.6" x14ac:dyDescent="0.3">
      <c r="A22" s="121" t="s">
        <v>469</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474</v>
      </c>
      <c r="B1" s="61"/>
      <c r="C1" s="61"/>
      <c r="D1" s="61"/>
      <c r="E1" s="61"/>
      <c r="F1" s="61"/>
      <c r="G1" s="61"/>
      <c r="H1" s="61"/>
      <c r="I1" s="61"/>
      <c r="J1" s="61"/>
      <c r="K1" s="61"/>
      <c r="L1" s="61"/>
    </row>
    <row r="2" spans="1:16" s="62" customFormat="1" ht="18.899999999999999" customHeight="1" x14ac:dyDescent="0.3">
      <c r="A2" s="1" t="s">
        <v>456</v>
      </c>
      <c r="B2" s="63"/>
      <c r="C2" s="63"/>
      <c r="D2" s="63"/>
      <c r="E2" s="63"/>
      <c r="F2" s="63"/>
      <c r="G2" s="63"/>
      <c r="H2" s="63"/>
      <c r="I2" s="63"/>
      <c r="J2" s="63"/>
      <c r="K2" s="61"/>
      <c r="L2" s="61"/>
    </row>
    <row r="3" spans="1:16" s="66" customFormat="1" ht="54" customHeight="1" x14ac:dyDescent="0.3">
      <c r="A3" s="103" t="s">
        <v>460</v>
      </c>
      <c r="B3" s="64" t="s">
        <v>435</v>
      </c>
      <c r="C3" s="64" t="s">
        <v>438</v>
      </c>
      <c r="D3" s="64" t="s">
        <v>439</v>
      </c>
      <c r="E3" s="64" t="s">
        <v>436</v>
      </c>
      <c r="F3" s="64" t="s">
        <v>440</v>
      </c>
      <c r="G3" s="64" t="s">
        <v>441</v>
      </c>
      <c r="H3" s="64" t="s">
        <v>437</v>
      </c>
      <c r="I3" s="64" t="s">
        <v>471</v>
      </c>
      <c r="J3" s="64" t="s">
        <v>442</v>
      </c>
      <c r="O3" s="67"/>
      <c r="P3" s="67"/>
    </row>
    <row r="4" spans="1:16" s="62" customFormat="1" ht="18.899999999999999" customHeight="1" x14ac:dyDescent="0.3">
      <c r="A4" s="83" t="s">
        <v>301</v>
      </c>
      <c r="B4" s="69">
        <v>7638</v>
      </c>
      <c r="C4" s="70">
        <v>21.519129994</v>
      </c>
      <c r="D4" s="70">
        <v>21.698497021000001</v>
      </c>
      <c r="E4" s="69">
        <v>9971</v>
      </c>
      <c r="F4" s="70">
        <v>20.309190158</v>
      </c>
      <c r="G4" s="70">
        <v>21.32128835</v>
      </c>
      <c r="H4" s="69">
        <v>13552</v>
      </c>
      <c r="I4" s="70">
        <v>24.837343988000001</v>
      </c>
      <c r="J4" s="84">
        <v>25.520732576</v>
      </c>
    </row>
    <row r="5" spans="1:16" s="62" customFormat="1" ht="18.899999999999999" customHeight="1" x14ac:dyDescent="0.3">
      <c r="A5" s="83" t="s">
        <v>302</v>
      </c>
      <c r="B5" s="69">
        <v>6351</v>
      </c>
      <c r="C5" s="70">
        <v>21.570492136999999</v>
      </c>
      <c r="D5" s="70">
        <v>21.270176138</v>
      </c>
      <c r="E5" s="69">
        <v>7474</v>
      </c>
      <c r="F5" s="70">
        <v>23.607820840999999</v>
      </c>
      <c r="G5" s="70">
        <v>23.506267644000001</v>
      </c>
      <c r="H5" s="69">
        <v>9199</v>
      </c>
      <c r="I5" s="70">
        <v>29.384143614999999</v>
      </c>
      <c r="J5" s="84">
        <v>28.773381807</v>
      </c>
    </row>
    <row r="6" spans="1:16" s="62" customFormat="1" ht="18.899999999999999" customHeight="1" x14ac:dyDescent="0.3">
      <c r="A6" s="83" t="s">
        <v>288</v>
      </c>
      <c r="B6" s="69">
        <v>8529</v>
      </c>
      <c r="C6" s="70">
        <v>25.730059129000001</v>
      </c>
      <c r="D6" s="70">
        <v>25.396592285000001</v>
      </c>
      <c r="E6" s="69">
        <v>9088</v>
      </c>
      <c r="F6" s="70">
        <v>27.146185554999999</v>
      </c>
      <c r="G6" s="70">
        <v>26.286586024000002</v>
      </c>
      <c r="H6" s="69">
        <v>12691</v>
      </c>
      <c r="I6" s="70">
        <v>35.963047975000002</v>
      </c>
      <c r="J6" s="84">
        <v>35.191951299999999</v>
      </c>
    </row>
    <row r="7" spans="1:16" s="62" customFormat="1" ht="18.899999999999999" customHeight="1" x14ac:dyDescent="0.3">
      <c r="A7" s="83" t="s">
        <v>303</v>
      </c>
      <c r="B7" s="69">
        <v>8274</v>
      </c>
      <c r="C7" s="70">
        <v>23.356386733000001</v>
      </c>
      <c r="D7" s="70">
        <v>23.439690852999998</v>
      </c>
      <c r="E7" s="69">
        <v>10025</v>
      </c>
      <c r="F7" s="70">
        <v>24.881487181000001</v>
      </c>
      <c r="G7" s="70">
        <v>25.119875</v>
      </c>
      <c r="H7" s="69">
        <v>12748</v>
      </c>
      <c r="I7" s="70">
        <v>28.790821627</v>
      </c>
      <c r="J7" s="84">
        <v>28.610215735000001</v>
      </c>
    </row>
    <row r="8" spans="1:16" s="62" customFormat="1" ht="18.899999999999999" customHeight="1" x14ac:dyDescent="0.3">
      <c r="A8" s="83" t="s">
        <v>304</v>
      </c>
      <c r="B8" s="69">
        <v>3723</v>
      </c>
      <c r="C8" s="70">
        <v>26.761069580000001</v>
      </c>
      <c r="D8" s="70">
        <v>25.851031913</v>
      </c>
      <c r="E8" s="69">
        <v>4268</v>
      </c>
      <c r="F8" s="70">
        <v>29.564976447999999</v>
      </c>
      <c r="G8" s="70">
        <v>28.650694089000002</v>
      </c>
      <c r="H8" s="69">
        <v>5168</v>
      </c>
      <c r="I8" s="70">
        <v>35.312606764999998</v>
      </c>
      <c r="J8" s="84">
        <v>34.316592993999997</v>
      </c>
    </row>
    <row r="9" spans="1:16" s="62" customFormat="1" ht="18.899999999999999" customHeight="1" x14ac:dyDescent="0.3">
      <c r="A9" s="83" t="s">
        <v>305</v>
      </c>
      <c r="B9" s="69">
        <v>8009</v>
      </c>
      <c r="C9" s="70">
        <v>23.177543047</v>
      </c>
      <c r="D9" s="70">
        <v>22.913143702999999</v>
      </c>
      <c r="E9" s="69">
        <v>9465</v>
      </c>
      <c r="F9" s="70">
        <v>24.950573348999999</v>
      </c>
      <c r="G9" s="70">
        <v>24.438934754999998</v>
      </c>
      <c r="H9" s="69">
        <v>11844</v>
      </c>
      <c r="I9" s="70">
        <v>29.808974908</v>
      </c>
      <c r="J9" s="84">
        <v>29.242437535000001</v>
      </c>
    </row>
    <row r="10" spans="1:16" s="62" customFormat="1" ht="18.899999999999999" customHeight="1" x14ac:dyDescent="0.3">
      <c r="A10" s="83" t="s">
        <v>306</v>
      </c>
      <c r="B10" s="69">
        <v>6492</v>
      </c>
      <c r="C10" s="70">
        <v>26.696274365000001</v>
      </c>
      <c r="D10" s="70">
        <v>25.826947656000002</v>
      </c>
      <c r="E10" s="69">
        <v>6927</v>
      </c>
      <c r="F10" s="70">
        <v>27.453233989000001</v>
      </c>
      <c r="G10" s="70">
        <v>26.910094326999999</v>
      </c>
      <c r="H10" s="69">
        <v>8097</v>
      </c>
      <c r="I10" s="70">
        <v>32.386704532000003</v>
      </c>
      <c r="J10" s="84">
        <v>31.570157090999999</v>
      </c>
    </row>
    <row r="11" spans="1:16" s="62" customFormat="1" ht="18.899999999999999" customHeight="1" x14ac:dyDescent="0.3">
      <c r="A11" s="83" t="s">
        <v>291</v>
      </c>
      <c r="B11" s="69">
        <v>8253</v>
      </c>
      <c r="C11" s="70">
        <v>26.688009312999998</v>
      </c>
      <c r="D11" s="70">
        <v>26.837703128000001</v>
      </c>
      <c r="E11" s="69">
        <v>9289</v>
      </c>
      <c r="F11" s="70">
        <v>27.453008629999999</v>
      </c>
      <c r="G11" s="70">
        <v>27.331580938999998</v>
      </c>
      <c r="H11" s="69">
        <v>11069</v>
      </c>
      <c r="I11" s="70">
        <v>30.670545858000001</v>
      </c>
      <c r="J11" s="84">
        <v>30.525506966999998</v>
      </c>
    </row>
    <row r="12" spans="1:16" s="62" customFormat="1" ht="18.899999999999999" customHeight="1" x14ac:dyDescent="0.3">
      <c r="A12" s="83" t="s">
        <v>307</v>
      </c>
      <c r="B12" s="69">
        <v>4190</v>
      </c>
      <c r="C12" s="70">
        <v>18.151100328999998</v>
      </c>
      <c r="D12" s="70">
        <v>18.543853597999998</v>
      </c>
      <c r="E12" s="69">
        <v>4896</v>
      </c>
      <c r="F12" s="70">
        <v>18.880148080000001</v>
      </c>
      <c r="G12" s="70">
        <v>19.140652932999998</v>
      </c>
      <c r="H12" s="69">
        <v>5694</v>
      </c>
      <c r="I12" s="70">
        <v>20.749216529000002</v>
      </c>
      <c r="J12" s="84">
        <v>21.162597402999999</v>
      </c>
    </row>
    <row r="13" spans="1:16" s="62" customFormat="1" ht="18.899999999999999" customHeight="1" x14ac:dyDescent="0.3">
      <c r="A13" s="83" t="s">
        <v>308</v>
      </c>
      <c r="B13" s="69">
        <v>1037</v>
      </c>
      <c r="C13" s="70">
        <v>22.942477876000002</v>
      </c>
      <c r="D13" s="70">
        <v>22.632167734999999</v>
      </c>
      <c r="E13" s="69">
        <v>1112</v>
      </c>
      <c r="F13" s="70">
        <v>23.950032307000001</v>
      </c>
      <c r="G13" s="70">
        <v>23.533343947999999</v>
      </c>
      <c r="H13" s="69">
        <v>1432</v>
      </c>
      <c r="I13" s="70">
        <v>25.699928212</v>
      </c>
      <c r="J13" s="84">
        <v>25.494048375999999</v>
      </c>
    </row>
    <row r="14" spans="1:16" s="62" customFormat="1" ht="18.899999999999999" customHeight="1" x14ac:dyDescent="0.3">
      <c r="A14" s="83" t="s">
        <v>309</v>
      </c>
      <c r="B14" s="69">
        <v>8212</v>
      </c>
      <c r="C14" s="70">
        <v>24.619997002000002</v>
      </c>
      <c r="D14" s="70">
        <v>23.952460473999999</v>
      </c>
      <c r="E14" s="69">
        <v>9020</v>
      </c>
      <c r="F14" s="70">
        <v>24.392222613000001</v>
      </c>
      <c r="G14" s="70">
        <v>24.122177933</v>
      </c>
      <c r="H14" s="69">
        <v>10858</v>
      </c>
      <c r="I14" s="70">
        <v>26.741207762999998</v>
      </c>
      <c r="J14" s="84">
        <v>26.849486534</v>
      </c>
    </row>
    <row r="15" spans="1:16" s="62" customFormat="1" ht="18.899999999999999" customHeight="1" x14ac:dyDescent="0.3">
      <c r="A15" s="83" t="s">
        <v>310</v>
      </c>
      <c r="B15" s="69">
        <v>9106</v>
      </c>
      <c r="C15" s="70">
        <v>28.106673251</v>
      </c>
      <c r="D15" s="70">
        <v>27.239526733999998</v>
      </c>
      <c r="E15" s="69">
        <v>9563</v>
      </c>
      <c r="F15" s="70">
        <v>28.357500815000002</v>
      </c>
      <c r="G15" s="70">
        <v>27.845739288000001</v>
      </c>
      <c r="H15" s="69">
        <v>11937</v>
      </c>
      <c r="I15" s="70">
        <v>33.140842333000002</v>
      </c>
      <c r="J15" s="84">
        <v>32.675395318</v>
      </c>
    </row>
    <row r="16" spans="1:16" s="62" customFormat="1" ht="18.899999999999999" customHeight="1" x14ac:dyDescent="0.3">
      <c r="A16" s="83" t="s">
        <v>311</v>
      </c>
      <c r="B16" s="69">
        <v>5610</v>
      </c>
      <c r="C16" s="70">
        <v>29.468928928</v>
      </c>
      <c r="D16" s="70">
        <v>28.318709652999999</v>
      </c>
      <c r="E16" s="69">
        <v>5873</v>
      </c>
      <c r="F16" s="70">
        <v>30.158159597000001</v>
      </c>
      <c r="G16" s="70">
        <v>29.495221913000002</v>
      </c>
      <c r="H16" s="69">
        <v>7220</v>
      </c>
      <c r="I16" s="70">
        <v>36.592164613999998</v>
      </c>
      <c r="J16" s="84">
        <v>35.508113022000003</v>
      </c>
    </row>
    <row r="17" spans="1:12" s="62" customFormat="1" ht="18.899999999999999" customHeight="1" x14ac:dyDescent="0.3">
      <c r="A17" s="83" t="s">
        <v>312</v>
      </c>
      <c r="B17" s="69">
        <v>2019</v>
      </c>
      <c r="C17" s="70">
        <v>20.133625848000001</v>
      </c>
      <c r="D17" s="70">
        <v>20.375259482000001</v>
      </c>
      <c r="E17" s="69">
        <v>2085</v>
      </c>
      <c r="F17" s="70">
        <v>23.466516600999999</v>
      </c>
      <c r="G17" s="70">
        <v>23.261328439</v>
      </c>
      <c r="H17" s="69">
        <v>2573</v>
      </c>
      <c r="I17" s="70">
        <v>27.735259243000002</v>
      </c>
      <c r="J17" s="84">
        <v>27.513572720999999</v>
      </c>
    </row>
    <row r="18" spans="1:12" s="62" customFormat="1" ht="18.899999999999999" customHeight="1" x14ac:dyDescent="0.3">
      <c r="A18" s="83" t="s">
        <v>313</v>
      </c>
      <c r="B18" s="69">
        <v>6272</v>
      </c>
      <c r="C18" s="70">
        <v>24.472277498</v>
      </c>
      <c r="D18" s="70">
        <v>24.040637708999999</v>
      </c>
      <c r="E18" s="69">
        <v>6957</v>
      </c>
      <c r="F18" s="70">
        <v>25.212916319000001</v>
      </c>
      <c r="G18" s="70">
        <v>24.941392077</v>
      </c>
      <c r="H18" s="69">
        <v>8671</v>
      </c>
      <c r="I18" s="70">
        <v>28.932265599000001</v>
      </c>
      <c r="J18" s="84">
        <v>28.606355735000001</v>
      </c>
    </row>
    <row r="19" spans="1:12" s="62" customFormat="1" ht="18.899999999999999" customHeight="1" x14ac:dyDescent="0.3">
      <c r="A19" s="83" t="s">
        <v>314</v>
      </c>
      <c r="B19" s="69">
        <v>8916</v>
      </c>
      <c r="C19" s="70">
        <v>25.170087231</v>
      </c>
      <c r="D19" s="70">
        <v>23.689476503000002</v>
      </c>
      <c r="E19" s="69">
        <v>10133</v>
      </c>
      <c r="F19" s="70">
        <v>28.148786044000001</v>
      </c>
      <c r="G19" s="70">
        <v>26.566945749999999</v>
      </c>
      <c r="H19" s="69">
        <v>12234</v>
      </c>
      <c r="I19" s="70">
        <v>33.114088510000002</v>
      </c>
      <c r="J19" s="84">
        <v>31.640987895999999</v>
      </c>
    </row>
    <row r="20" spans="1:12" s="62" customFormat="1" ht="18.899999999999999" customHeight="1" x14ac:dyDescent="0.3">
      <c r="A20" s="83" t="s">
        <v>315</v>
      </c>
      <c r="B20" s="69">
        <v>4086</v>
      </c>
      <c r="C20" s="70">
        <v>26.209108402999998</v>
      </c>
      <c r="D20" s="70">
        <v>26.217037897000001</v>
      </c>
      <c r="E20" s="69">
        <v>4692</v>
      </c>
      <c r="F20" s="70">
        <v>28.753523716</v>
      </c>
      <c r="G20" s="70">
        <v>28.895857499000002</v>
      </c>
      <c r="H20" s="69">
        <v>5194</v>
      </c>
      <c r="I20" s="70">
        <v>31.359053312</v>
      </c>
      <c r="J20" s="84">
        <v>31.543038957</v>
      </c>
    </row>
    <row r="21" spans="1:12" s="62" customFormat="1" ht="18.899999999999999" customHeight="1" x14ac:dyDescent="0.3">
      <c r="A21" s="83" t="s">
        <v>316</v>
      </c>
      <c r="B21" s="69">
        <v>2681</v>
      </c>
      <c r="C21" s="70">
        <v>15.628096765</v>
      </c>
      <c r="D21" s="70">
        <v>15.989207119</v>
      </c>
      <c r="E21" s="69">
        <v>2940</v>
      </c>
      <c r="F21" s="70">
        <v>16.594231529000002</v>
      </c>
      <c r="G21" s="70">
        <v>16.823952099</v>
      </c>
      <c r="H21" s="69">
        <v>3406</v>
      </c>
      <c r="I21" s="70">
        <v>18.174056880999998</v>
      </c>
      <c r="J21" s="84">
        <v>18.298928540999999</v>
      </c>
    </row>
    <row r="22" spans="1:12" s="62" customFormat="1" ht="18.899999999999999" customHeight="1" x14ac:dyDescent="0.3">
      <c r="A22" s="83" t="s">
        <v>317</v>
      </c>
      <c r="B22" s="69">
        <v>3021</v>
      </c>
      <c r="C22" s="70">
        <v>23.723888802000001</v>
      </c>
      <c r="D22" s="70">
        <v>23.97039775</v>
      </c>
      <c r="E22" s="69">
        <v>3069</v>
      </c>
      <c r="F22" s="70">
        <v>21.946510297</v>
      </c>
      <c r="G22" s="70">
        <v>22.414096440000002</v>
      </c>
      <c r="H22" s="69">
        <v>3446</v>
      </c>
      <c r="I22" s="70">
        <v>23.502932750999999</v>
      </c>
      <c r="J22" s="84">
        <v>24.080144084000001</v>
      </c>
    </row>
    <row r="23" spans="1:12" s="62" customFormat="1" ht="18.899999999999999" customHeight="1" x14ac:dyDescent="0.3">
      <c r="A23" s="83" t="s">
        <v>318</v>
      </c>
      <c r="B23" s="69">
        <v>8445</v>
      </c>
      <c r="C23" s="70">
        <v>28.723512805999999</v>
      </c>
      <c r="D23" s="70">
        <v>27.791772823999999</v>
      </c>
      <c r="E23" s="69">
        <v>9304</v>
      </c>
      <c r="F23" s="70">
        <v>31.285517334000001</v>
      </c>
      <c r="G23" s="70">
        <v>30.436873906999999</v>
      </c>
      <c r="H23" s="69">
        <v>11075</v>
      </c>
      <c r="I23" s="70">
        <v>37.339851652</v>
      </c>
      <c r="J23" s="84">
        <v>36.524762809999999</v>
      </c>
    </row>
    <row r="24" spans="1:12" s="62" customFormat="1" ht="18.899999999999999" customHeight="1" x14ac:dyDescent="0.3">
      <c r="A24" s="83" t="s">
        <v>319</v>
      </c>
      <c r="B24" s="69">
        <v>6890</v>
      </c>
      <c r="C24" s="70">
        <v>28.626033487000001</v>
      </c>
      <c r="D24" s="70">
        <v>27.734158982</v>
      </c>
      <c r="E24" s="69">
        <v>7409</v>
      </c>
      <c r="F24" s="70">
        <v>29.689440994000002</v>
      </c>
      <c r="G24" s="70">
        <v>28.922380635</v>
      </c>
      <c r="H24" s="69">
        <v>8995</v>
      </c>
      <c r="I24" s="70">
        <v>34.260140925999998</v>
      </c>
      <c r="J24" s="84">
        <v>33.747399739000002</v>
      </c>
    </row>
    <row r="25" spans="1:12" s="62" customFormat="1" ht="18.899999999999999" customHeight="1" x14ac:dyDescent="0.3">
      <c r="A25" s="83" t="s">
        <v>300</v>
      </c>
      <c r="B25" s="69">
        <v>159</v>
      </c>
      <c r="C25" s="70">
        <v>19.949811793999999</v>
      </c>
      <c r="D25" s="70">
        <v>20.634312037000001</v>
      </c>
      <c r="E25" s="69">
        <v>109</v>
      </c>
      <c r="F25" s="70">
        <v>12.73364486</v>
      </c>
      <c r="G25" s="70">
        <v>13.134956474999999</v>
      </c>
      <c r="H25" s="69">
        <v>146</v>
      </c>
      <c r="I25" s="70">
        <v>18.159203980000001</v>
      </c>
      <c r="J25" s="84">
        <v>18.810769072999999</v>
      </c>
    </row>
    <row r="26" spans="1:12" s="62" customFormat="1" ht="18.899999999999999" customHeight="1" x14ac:dyDescent="0.3">
      <c r="A26" s="83" t="s">
        <v>320</v>
      </c>
      <c r="B26" s="69">
        <v>7939</v>
      </c>
      <c r="C26" s="70">
        <v>23.48677593</v>
      </c>
      <c r="D26" s="70">
        <v>23.252560029000001</v>
      </c>
      <c r="E26" s="69">
        <v>8581</v>
      </c>
      <c r="F26" s="70">
        <v>24.396554174999999</v>
      </c>
      <c r="G26" s="70">
        <v>24.063635177999998</v>
      </c>
      <c r="H26" s="69">
        <v>10082</v>
      </c>
      <c r="I26" s="70">
        <v>29.444233521000001</v>
      </c>
      <c r="J26" s="84">
        <v>29.243630708000001</v>
      </c>
    </row>
    <row r="27" spans="1:12" s="62" customFormat="1" ht="18.899999999999999" customHeight="1" x14ac:dyDescent="0.3">
      <c r="A27" s="83" t="s">
        <v>321</v>
      </c>
      <c r="B27" s="69">
        <v>8906</v>
      </c>
      <c r="C27" s="70">
        <v>29.222995143999999</v>
      </c>
      <c r="D27" s="70">
        <v>29.277893198000001</v>
      </c>
      <c r="E27" s="69">
        <v>9530</v>
      </c>
      <c r="F27" s="70">
        <v>29.629399328000002</v>
      </c>
      <c r="G27" s="70">
        <v>29.737763780000002</v>
      </c>
      <c r="H27" s="69">
        <v>10590</v>
      </c>
      <c r="I27" s="70">
        <v>34.417758133</v>
      </c>
      <c r="J27" s="84">
        <v>34.481945001</v>
      </c>
    </row>
    <row r="28" spans="1:12" s="62" customFormat="1" ht="18.899999999999999" customHeight="1" x14ac:dyDescent="0.3">
      <c r="A28" s="83" t="s">
        <v>322</v>
      </c>
      <c r="B28" s="69">
        <v>6139</v>
      </c>
      <c r="C28" s="70">
        <v>24.801034218000002</v>
      </c>
      <c r="D28" s="70">
        <v>24.866393284000001</v>
      </c>
      <c r="E28" s="69">
        <v>6556</v>
      </c>
      <c r="F28" s="70">
        <v>24.144661731999999</v>
      </c>
      <c r="G28" s="70">
        <v>24.617024324999999</v>
      </c>
      <c r="H28" s="69">
        <v>7213</v>
      </c>
      <c r="I28" s="70">
        <v>26.219556525000002</v>
      </c>
      <c r="J28" s="84">
        <v>26.597164822</v>
      </c>
    </row>
    <row r="29" spans="1:12" s="62" customFormat="1" ht="18.899999999999999" customHeight="1" x14ac:dyDescent="0.3">
      <c r="A29" s="83" t="s">
        <v>323</v>
      </c>
      <c r="B29" s="69">
        <v>4469</v>
      </c>
      <c r="C29" s="70">
        <v>34.656843737999999</v>
      </c>
      <c r="D29" s="70">
        <v>35.418704660000003</v>
      </c>
      <c r="E29" s="69">
        <v>4838</v>
      </c>
      <c r="F29" s="70">
        <v>34.358355230000001</v>
      </c>
      <c r="G29" s="70">
        <v>34.706491259000003</v>
      </c>
      <c r="H29" s="69">
        <v>4806</v>
      </c>
      <c r="I29" s="70">
        <v>33.907153944000001</v>
      </c>
      <c r="J29" s="84">
        <v>34.817996811999997</v>
      </c>
    </row>
    <row r="30" spans="1:12" ht="18.899999999999999" customHeight="1" x14ac:dyDescent="0.25">
      <c r="A30" s="85" t="s">
        <v>169</v>
      </c>
      <c r="B30" s="86">
        <v>155366</v>
      </c>
      <c r="C30" s="87">
        <v>24.963807412000001</v>
      </c>
      <c r="D30" s="87">
        <v>24.978246492</v>
      </c>
      <c r="E30" s="86">
        <v>173174</v>
      </c>
      <c r="F30" s="87">
        <v>25.795659362999999</v>
      </c>
      <c r="G30" s="87">
        <v>25.754952711000001</v>
      </c>
      <c r="H30" s="86">
        <v>209940</v>
      </c>
      <c r="I30" s="87">
        <v>29.998542512</v>
      </c>
      <c r="J30" s="88">
        <v>29.840555679000001</v>
      </c>
    </row>
    <row r="31" spans="1:12" ht="18.899999999999999" customHeight="1" x14ac:dyDescent="0.25">
      <c r="A31" s="89" t="s">
        <v>29</v>
      </c>
      <c r="B31" s="90">
        <v>256950</v>
      </c>
      <c r="C31" s="91">
        <v>23.658086102999999</v>
      </c>
      <c r="D31" s="91">
        <v>23.941744945</v>
      </c>
      <c r="E31" s="90">
        <v>290174</v>
      </c>
      <c r="F31" s="91">
        <v>24.985641870999999</v>
      </c>
      <c r="G31" s="91">
        <v>25.158261899999999</v>
      </c>
      <c r="H31" s="90">
        <v>349460</v>
      </c>
      <c r="I31" s="91">
        <v>28.745838779</v>
      </c>
      <c r="J31" s="92">
        <v>28.745838779</v>
      </c>
      <c r="K31" s="93"/>
      <c r="L31" s="93"/>
    </row>
    <row r="32" spans="1:12" ht="18.899999999999999" customHeight="1" x14ac:dyDescent="0.25">
      <c r="A32" s="77" t="s">
        <v>420</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469</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475</v>
      </c>
      <c r="B1" s="61"/>
      <c r="C1" s="61"/>
      <c r="D1" s="61"/>
      <c r="E1" s="61"/>
      <c r="F1" s="61"/>
      <c r="G1" s="61"/>
      <c r="H1" s="61"/>
      <c r="I1" s="61"/>
      <c r="J1" s="61"/>
    </row>
    <row r="2" spans="1:16" s="62" customFormat="1" ht="18.899999999999999" customHeight="1" x14ac:dyDescent="0.3">
      <c r="A2" s="1" t="s">
        <v>456</v>
      </c>
      <c r="B2" s="63"/>
      <c r="C2" s="63"/>
      <c r="D2" s="63"/>
      <c r="E2" s="63"/>
      <c r="F2" s="63"/>
      <c r="G2" s="63"/>
      <c r="H2" s="63"/>
      <c r="I2" s="63"/>
      <c r="J2" s="63"/>
    </row>
    <row r="3" spans="1:16" s="66" customFormat="1" ht="54" customHeight="1" x14ac:dyDescent="0.3">
      <c r="A3" s="103" t="s">
        <v>461</v>
      </c>
      <c r="B3" s="64" t="s">
        <v>435</v>
      </c>
      <c r="C3" s="64" t="s">
        <v>438</v>
      </c>
      <c r="D3" s="64" t="s">
        <v>439</v>
      </c>
      <c r="E3" s="64" t="s">
        <v>436</v>
      </c>
      <c r="F3" s="64" t="s">
        <v>440</v>
      </c>
      <c r="G3" s="64" t="s">
        <v>441</v>
      </c>
      <c r="H3" s="64" t="s">
        <v>437</v>
      </c>
      <c r="I3" s="64" t="s">
        <v>471</v>
      </c>
      <c r="J3" s="64" t="s">
        <v>442</v>
      </c>
      <c r="O3" s="67"/>
      <c r="P3" s="67"/>
    </row>
    <row r="4" spans="1:16" s="62" customFormat="1" ht="18.899999999999999" customHeight="1" x14ac:dyDescent="0.3">
      <c r="A4" s="83" t="s">
        <v>324</v>
      </c>
      <c r="B4" s="69">
        <v>1096</v>
      </c>
      <c r="C4" s="70">
        <v>19.758427979</v>
      </c>
      <c r="D4" s="70">
        <v>20.328905355</v>
      </c>
      <c r="E4" s="69">
        <v>1361</v>
      </c>
      <c r="F4" s="70">
        <v>21.332288401</v>
      </c>
      <c r="G4" s="70">
        <v>21.644338204</v>
      </c>
      <c r="H4" s="69">
        <v>1999</v>
      </c>
      <c r="I4" s="70">
        <v>26.966140564</v>
      </c>
      <c r="J4" s="84">
        <v>27.268441422999999</v>
      </c>
    </row>
    <row r="5" spans="1:16" s="62" customFormat="1" ht="18.899999999999999" customHeight="1" x14ac:dyDescent="0.3">
      <c r="A5" s="83" t="s">
        <v>345</v>
      </c>
      <c r="B5" s="69">
        <v>1384</v>
      </c>
      <c r="C5" s="70">
        <v>23.335019389999999</v>
      </c>
      <c r="D5" s="70">
        <v>24.029222545</v>
      </c>
      <c r="E5" s="69">
        <v>1508</v>
      </c>
      <c r="F5" s="70">
        <v>23.196431317999998</v>
      </c>
      <c r="G5" s="70">
        <v>23.591730666</v>
      </c>
      <c r="H5" s="69">
        <v>2245</v>
      </c>
      <c r="I5" s="70">
        <v>29.023917259000001</v>
      </c>
      <c r="J5" s="84">
        <v>29.932455416</v>
      </c>
    </row>
    <row r="6" spans="1:16" s="62" customFormat="1" ht="18.899999999999999" customHeight="1" x14ac:dyDescent="0.3">
      <c r="A6" s="83" t="s">
        <v>325</v>
      </c>
      <c r="B6" s="69">
        <v>1571</v>
      </c>
      <c r="C6" s="70">
        <v>21.762016899999999</v>
      </c>
      <c r="D6" s="70">
        <v>22.891046049</v>
      </c>
      <c r="E6" s="69">
        <v>1893</v>
      </c>
      <c r="F6" s="70">
        <v>23.550634486</v>
      </c>
      <c r="G6" s="70">
        <v>24.466772469999999</v>
      </c>
      <c r="H6" s="69">
        <v>2485</v>
      </c>
      <c r="I6" s="70">
        <v>27.022618529999999</v>
      </c>
      <c r="J6" s="84">
        <v>27.773879660999999</v>
      </c>
    </row>
    <row r="7" spans="1:16" s="62" customFormat="1" ht="18.899999999999999" customHeight="1" x14ac:dyDescent="0.3">
      <c r="A7" s="83" t="s">
        <v>340</v>
      </c>
      <c r="B7" s="69">
        <v>311</v>
      </c>
      <c r="C7" s="70">
        <v>18.197776477000001</v>
      </c>
      <c r="D7" s="70">
        <v>18.499763079000001</v>
      </c>
      <c r="E7" s="69">
        <v>307</v>
      </c>
      <c r="F7" s="70">
        <v>17.633543939999999</v>
      </c>
      <c r="G7" s="70">
        <v>17.963666137000001</v>
      </c>
      <c r="H7" s="69">
        <v>351</v>
      </c>
      <c r="I7" s="70">
        <v>19.467554076999999</v>
      </c>
      <c r="J7" s="84">
        <v>19.747825745</v>
      </c>
    </row>
    <row r="8" spans="1:16" s="62" customFormat="1" ht="18.899999999999999" customHeight="1" x14ac:dyDescent="0.3">
      <c r="A8" s="83" t="s">
        <v>326</v>
      </c>
      <c r="B8" s="69">
        <v>1588</v>
      </c>
      <c r="C8" s="70">
        <v>16.295536171999998</v>
      </c>
      <c r="D8" s="70">
        <v>17.505723742000001</v>
      </c>
      <c r="E8" s="69">
        <v>1871</v>
      </c>
      <c r="F8" s="70">
        <v>16.449797784000001</v>
      </c>
      <c r="G8" s="70">
        <v>17.498116613000001</v>
      </c>
      <c r="H8" s="69">
        <v>2654</v>
      </c>
      <c r="I8" s="70">
        <v>19.895052474</v>
      </c>
      <c r="J8" s="84">
        <v>20.833057699000001</v>
      </c>
    </row>
    <row r="9" spans="1:16" s="62" customFormat="1" ht="18.899999999999999" customHeight="1" x14ac:dyDescent="0.3">
      <c r="A9" s="83" t="s">
        <v>341</v>
      </c>
      <c r="B9" s="69">
        <v>1667</v>
      </c>
      <c r="C9" s="70">
        <v>20.055341675000001</v>
      </c>
      <c r="D9" s="70">
        <v>20.961155047999998</v>
      </c>
      <c r="E9" s="69">
        <v>2264</v>
      </c>
      <c r="F9" s="70">
        <v>22.29224104</v>
      </c>
      <c r="G9" s="70">
        <v>22.874929948999998</v>
      </c>
      <c r="H9" s="69">
        <v>3430</v>
      </c>
      <c r="I9" s="70">
        <v>27.735101480000001</v>
      </c>
      <c r="J9" s="84">
        <v>28.447435049999999</v>
      </c>
    </row>
    <row r="10" spans="1:16" s="62" customFormat="1" ht="18.899999999999999" customHeight="1" x14ac:dyDescent="0.3">
      <c r="A10" s="83" t="s">
        <v>327</v>
      </c>
      <c r="B10" s="69">
        <v>1338</v>
      </c>
      <c r="C10" s="70">
        <v>17.260061919999998</v>
      </c>
      <c r="D10" s="70">
        <v>17.772349498000001</v>
      </c>
      <c r="E10" s="69">
        <v>1501</v>
      </c>
      <c r="F10" s="70">
        <v>18.807167022000002</v>
      </c>
      <c r="G10" s="70">
        <v>19.324042949999999</v>
      </c>
      <c r="H10" s="69">
        <v>1651</v>
      </c>
      <c r="I10" s="70">
        <v>19.58249318</v>
      </c>
      <c r="J10" s="84">
        <v>20.186734497</v>
      </c>
    </row>
    <row r="11" spans="1:16" s="62" customFormat="1" ht="18.899999999999999" customHeight="1" x14ac:dyDescent="0.3">
      <c r="A11" s="83" t="s">
        <v>328</v>
      </c>
      <c r="B11" s="69">
        <v>564</v>
      </c>
      <c r="C11" s="70">
        <v>11.672185430000001</v>
      </c>
      <c r="D11" s="70">
        <v>12.887768897000001</v>
      </c>
      <c r="E11" s="69">
        <v>543</v>
      </c>
      <c r="F11" s="70">
        <v>11.172839506000001</v>
      </c>
      <c r="G11" s="70">
        <v>12.111815885</v>
      </c>
      <c r="H11" s="69">
        <v>596</v>
      </c>
      <c r="I11" s="70">
        <v>12.611087600999999</v>
      </c>
      <c r="J11" s="84">
        <v>13.442819491</v>
      </c>
    </row>
    <row r="12" spans="1:16" s="62" customFormat="1" ht="18.899999999999999" customHeight="1" x14ac:dyDescent="0.3">
      <c r="A12" s="83" t="s">
        <v>206</v>
      </c>
      <c r="B12" s="69">
        <v>499</v>
      </c>
      <c r="C12" s="70">
        <v>13.981507425</v>
      </c>
      <c r="D12" s="70">
        <v>14.343156841000001</v>
      </c>
      <c r="E12" s="69">
        <v>603</v>
      </c>
      <c r="F12" s="70">
        <v>16.363636364000001</v>
      </c>
      <c r="G12" s="70">
        <v>16.633502619000001</v>
      </c>
      <c r="H12" s="69">
        <v>833</v>
      </c>
      <c r="I12" s="70">
        <v>22.037037037000001</v>
      </c>
      <c r="J12" s="84">
        <v>22.085692131999998</v>
      </c>
    </row>
    <row r="13" spans="1:16" s="62" customFormat="1" ht="18.899999999999999" customHeight="1" x14ac:dyDescent="0.3">
      <c r="A13" s="83" t="s">
        <v>329</v>
      </c>
      <c r="B13" s="69">
        <v>1381</v>
      </c>
      <c r="C13" s="70">
        <v>19.175229102999999</v>
      </c>
      <c r="D13" s="70">
        <v>18.877224241</v>
      </c>
      <c r="E13" s="69">
        <v>1617</v>
      </c>
      <c r="F13" s="70">
        <v>19.564428312</v>
      </c>
      <c r="G13" s="70">
        <v>19.327846863000001</v>
      </c>
      <c r="H13" s="69">
        <v>2000</v>
      </c>
      <c r="I13" s="70">
        <v>20.779220778999999</v>
      </c>
      <c r="J13" s="84">
        <v>20.697298688</v>
      </c>
    </row>
    <row r="14" spans="1:16" s="62" customFormat="1" ht="18.899999999999999" customHeight="1" x14ac:dyDescent="0.3">
      <c r="A14" s="83" t="s">
        <v>342</v>
      </c>
      <c r="B14" s="69">
        <v>1549</v>
      </c>
      <c r="C14" s="70">
        <v>18.985169751000001</v>
      </c>
      <c r="D14" s="70">
        <v>19.172817212999998</v>
      </c>
      <c r="E14" s="69">
        <v>2085</v>
      </c>
      <c r="F14" s="70">
        <v>19.603234299</v>
      </c>
      <c r="G14" s="70">
        <v>19.867449104999999</v>
      </c>
      <c r="H14" s="69">
        <v>2923</v>
      </c>
      <c r="I14" s="70">
        <v>25.712526390000001</v>
      </c>
      <c r="J14" s="84">
        <v>26.049746487</v>
      </c>
    </row>
    <row r="15" spans="1:16" s="62" customFormat="1" ht="18.899999999999999" customHeight="1" x14ac:dyDescent="0.3">
      <c r="A15" s="83" t="s">
        <v>330</v>
      </c>
      <c r="B15" s="69">
        <v>3101</v>
      </c>
      <c r="C15" s="70">
        <v>19.375195251000001</v>
      </c>
      <c r="D15" s="70">
        <v>19.903477617</v>
      </c>
      <c r="E15" s="69">
        <v>3805</v>
      </c>
      <c r="F15" s="70">
        <v>22.212492702999999</v>
      </c>
      <c r="G15" s="70">
        <v>22.392422907</v>
      </c>
      <c r="H15" s="69">
        <v>4567</v>
      </c>
      <c r="I15" s="70">
        <v>24.671816757999999</v>
      </c>
      <c r="J15" s="84">
        <v>24.872138541999998</v>
      </c>
    </row>
    <row r="16" spans="1:16" s="62" customFormat="1" ht="18.899999999999999" customHeight="1" x14ac:dyDescent="0.3">
      <c r="A16" s="83" t="s">
        <v>343</v>
      </c>
      <c r="B16" s="69">
        <v>564</v>
      </c>
      <c r="C16" s="70">
        <v>15.860517435</v>
      </c>
      <c r="D16" s="70">
        <v>15.868844333</v>
      </c>
      <c r="E16" s="69">
        <v>719</v>
      </c>
      <c r="F16" s="70">
        <v>19.474539544999999</v>
      </c>
      <c r="G16" s="70">
        <v>19.296272718000001</v>
      </c>
      <c r="H16" s="69">
        <v>954</v>
      </c>
      <c r="I16" s="70">
        <v>24.324324323999999</v>
      </c>
      <c r="J16" s="84">
        <v>24.150570706</v>
      </c>
    </row>
    <row r="17" spans="1:16" s="62" customFormat="1" ht="18.899999999999999" customHeight="1" x14ac:dyDescent="0.3">
      <c r="A17" s="83" t="s">
        <v>331</v>
      </c>
      <c r="B17" s="69">
        <v>547</v>
      </c>
      <c r="C17" s="70">
        <v>22.299225438000001</v>
      </c>
      <c r="D17" s="70">
        <v>22.626975431000002</v>
      </c>
      <c r="E17" s="69">
        <v>519</v>
      </c>
      <c r="F17" s="70">
        <v>21.761006289000001</v>
      </c>
      <c r="G17" s="70">
        <v>21.840680954</v>
      </c>
      <c r="H17" s="69">
        <v>571</v>
      </c>
      <c r="I17" s="70">
        <v>23.334695545999999</v>
      </c>
      <c r="J17" s="84">
        <v>23.525881796</v>
      </c>
    </row>
    <row r="18" spans="1:16" s="62" customFormat="1" ht="18.899999999999999" customHeight="1" x14ac:dyDescent="0.3">
      <c r="A18" s="83" t="s">
        <v>332</v>
      </c>
      <c r="B18" s="69">
        <v>1069</v>
      </c>
      <c r="C18" s="70">
        <v>22.406204150000001</v>
      </c>
      <c r="D18" s="70">
        <v>21.823167428000001</v>
      </c>
      <c r="E18" s="69">
        <v>976</v>
      </c>
      <c r="F18" s="70">
        <v>20.032840722</v>
      </c>
      <c r="G18" s="70">
        <v>19.373990637999999</v>
      </c>
      <c r="H18" s="69">
        <v>1079</v>
      </c>
      <c r="I18" s="70">
        <v>21.42573471</v>
      </c>
      <c r="J18" s="84">
        <v>20.855640524999998</v>
      </c>
    </row>
    <row r="19" spans="1:16" s="62" customFormat="1" ht="18.899999999999999" customHeight="1" x14ac:dyDescent="0.3">
      <c r="A19" s="83" t="s">
        <v>333</v>
      </c>
      <c r="B19" s="69">
        <v>612</v>
      </c>
      <c r="C19" s="70">
        <v>17.754569191000002</v>
      </c>
      <c r="D19" s="70">
        <v>17.431234158999999</v>
      </c>
      <c r="E19" s="69">
        <v>667</v>
      </c>
      <c r="F19" s="70">
        <v>18.512350819000002</v>
      </c>
      <c r="G19" s="70">
        <v>18.119606077</v>
      </c>
      <c r="H19" s="69">
        <v>872</v>
      </c>
      <c r="I19" s="70">
        <v>23.253333333</v>
      </c>
      <c r="J19" s="84">
        <v>22.800176530000002</v>
      </c>
    </row>
    <row r="20" spans="1:16" s="62" customFormat="1" ht="18.899999999999999" customHeight="1" x14ac:dyDescent="0.3">
      <c r="A20" s="83" t="s">
        <v>334</v>
      </c>
      <c r="B20" s="69">
        <v>832</v>
      </c>
      <c r="C20" s="70">
        <v>20</v>
      </c>
      <c r="D20" s="70">
        <v>20.2368776</v>
      </c>
      <c r="E20" s="69">
        <v>893</v>
      </c>
      <c r="F20" s="70">
        <v>20.453504351999999</v>
      </c>
      <c r="G20" s="70">
        <v>20.493759869000002</v>
      </c>
      <c r="H20" s="69">
        <v>1156</v>
      </c>
      <c r="I20" s="70">
        <v>25.086805556000002</v>
      </c>
      <c r="J20" s="84">
        <v>25.281142795000001</v>
      </c>
    </row>
    <row r="21" spans="1:16" s="62" customFormat="1" ht="18.899999999999999" customHeight="1" x14ac:dyDescent="0.3">
      <c r="A21" s="83" t="s">
        <v>335</v>
      </c>
      <c r="B21" s="69">
        <v>716</v>
      </c>
      <c r="C21" s="70">
        <v>18.260647794</v>
      </c>
      <c r="D21" s="70">
        <v>18.380428505000001</v>
      </c>
      <c r="E21" s="69">
        <v>715</v>
      </c>
      <c r="F21" s="70">
        <v>17.933283169999999</v>
      </c>
      <c r="G21" s="70">
        <v>18.118767917</v>
      </c>
      <c r="H21" s="69">
        <v>897</v>
      </c>
      <c r="I21" s="70">
        <v>22.391412881000001</v>
      </c>
      <c r="J21" s="84">
        <v>22.504872533</v>
      </c>
    </row>
    <row r="22" spans="1:16" s="62" customFormat="1" ht="18.899999999999999" customHeight="1" x14ac:dyDescent="0.3">
      <c r="A22" s="83" t="s">
        <v>344</v>
      </c>
      <c r="B22" s="69">
        <v>1531</v>
      </c>
      <c r="C22" s="70">
        <v>22.178762856999999</v>
      </c>
      <c r="D22" s="70">
        <v>22.039727441</v>
      </c>
      <c r="E22" s="69">
        <v>1486</v>
      </c>
      <c r="F22" s="70">
        <v>21.213418986000001</v>
      </c>
      <c r="G22" s="70">
        <v>20.927818588000001</v>
      </c>
      <c r="H22" s="69">
        <v>1630</v>
      </c>
      <c r="I22" s="70">
        <v>22.551189817000001</v>
      </c>
      <c r="J22" s="84">
        <v>22.154251747</v>
      </c>
    </row>
    <row r="23" spans="1:16" s="62" customFormat="1" ht="18.899999999999999" customHeight="1" x14ac:dyDescent="0.3">
      <c r="A23" s="83" t="s">
        <v>336</v>
      </c>
      <c r="B23" s="69">
        <v>1940</v>
      </c>
      <c r="C23" s="70">
        <v>17.152961981000001</v>
      </c>
      <c r="D23" s="70">
        <v>17.827483819000001</v>
      </c>
      <c r="E23" s="69">
        <v>2209</v>
      </c>
      <c r="F23" s="70">
        <v>16.291761929</v>
      </c>
      <c r="G23" s="70">
        <v>16.967818988000001</v>
      </c>
      <c r="H23" s="69">
        <v>2687</v>
      </c>
      <c r="I23" s="70">
        <v>17.679957889000001</v>
      </c>
      <c r="J23" s="84">
        <v>18.339476991000002</v>
      </c>
    </row>
    <row r="24" spans="1:16" s="62" customFormat="1" ht="18.899999999999999" customHeight="1" x14ac:dyDescent="0.3">
      <c r="A24" s="83" t="s">
        <v>337</v>
      </c>
      <c r="B24" s="69">
        <v>1147</v>
      </c>
      <c r="C24" s="70">
        <v>19.043665947000001</v>
      </c>
      <c r="D24" s="70">
        <v>19.416926687</v>
      </c>
      <c r="E24" s="69">
        <v>1288</v>
      </c>
      <c r="F24" s="70">
        <v>20.760799484</v>
      </c>
      <c r="G24" s="70">
        <v>21.214737714000002</v>
      </c>
      <c r="H24" s="69">
        <v>1588</v>
      </c>
      <c r="I24" s="70">
        <v>24.593464457</v>
      </c>
      <c r="J24" s="84">
        <v>25.092029996000001</v>
      </c>
    </row>
    <row r="25" spans="1:16" s="62" customFormat="1" ht="18.899999999999999" customHeight="1" x14ac:dyDescent="0.3">
      <c r="A25" s="83" t="s">
        <v>338</v>
      </c>
      <c r="B25" s="69">
        <v>2750</v>
      </c>
      <c r="C25" s="70">
        <v>21.870526482999999</v>
      </c>
      <c r="D25" s="70">
        <v>21.482705731999999</v>
      </c>
      <c r="E25" s="69">
        <v>3397</v>
      </c>
      <c r="F25" s="70">
        <v>25.911517924999998</v>
      </c>
      <c r="G25" s="70">
        <v>25.542594051999998</v>
      </c>
      <c r="H25" s="69">
        <v>4004</v>
      </c>
      <c r="I25" s="70">
        <v>29.521492295000002</v>
      </c>
      <c r="J25" s="84">
        <v>29.096946273</v>
      </c>
    </row>
    <row r="26" spans="1:16" s="62" customFormat="1" ht="18.899999999999999" customHeight="1" x14ac:dyDescent="0.3">
      <c r="A26" s="83" t="s">
        <v>339</v>
      </c>
      <c r="B26" s="69">
        <v>777</v>
      </c>
      <c r="C26" s="70">
        <v>15.220372184</v>
      </c>
      <c r="D26" s="70">
        <v>15.907405878</v>
      </c>
      <c r="E26" s="69">
        <v>876</v>
      </c>
      <c r="F26" s="70">
        <v>17.343100375999999</v>
      </c>
      <c r="G26" s="70">
        <v>18.027268435</v>
      </c>
      <c r="H26" s="69">
        <v>1052</v>
      </c>
      <c r="I26" s="70">
        <v>19.939347991000002</v>
      </c>
      <c r="J26" s="84">
        <v>20.698394947000001</v>
      </c>
    </row>
    <row r="27" spans="1:16" s="62" customFormat="1" ht="18.899999999999999" customHeight="1" x14ac:dyDescent="0.3">
      <c r="A27" s="85" t="s">
        <v>174</v>
      </c>
      <c r="B27" s="86">
        <v>28534</v>
      </c>
      <c r="C27" s="87">
        <v>18.996704504</v>
      </c>
      <c r="D27" s="87">
        <v>19.748023911000001</v>
      </c>
      <c r="E27" s="86">
        <v>33103</v>
      </c>
      <c r="F27" s="87">
        <v>20.113500342999998</v>
      </c>
      <c r="G27" s="87">
        <v>20.499971327000001</v>
      </c>
      <c r="H27" s="86">
        <v>42224</v>
      </c>
      <c r="I27" s="87">
        <v>23.485699664999999</v>
      </c>
      <c r="J27" s="88">
        <v>24.040558489999999</v>
      </c>
    </row>
    <row r="28" spans="1:16" ht="18.899999999999999" customHeight="1" x14ac:dyDescent="0.25">
      <c r="A28" s="89" t="s">
        <v>29</v>
      </c>
      <c r="B28" s="90">
        <v>256950</v>
      </c>
      <c r="C28" s="91">
        <v>23.658086102999999</v>
      </c>
      <c r="D28" s="91">
        <v>23.941744945</v>
      </c>
      <c r="E28" s="90">
        <v>290174</v>
      </c>
      <c r="F28" s="91">
        <v>24.985641870999999</v>
      </c>
      <c r="G28" s="91">
        <v>25.158261899999999</v>
      </c>
      <c r="H28" s="90">
        <v>349460</v>
      </c>
      <c r="I28" s="91">
        <v>28.745838779</v>
      </c>
      <c r="J28" s="92">
        <v>28.745838779</v>
      </c>
      <c r="K28" s="93"/>
      <c r="L28" s="93"/>
    </row>
    <row r="29" spans="1:16" ht="18.899999999999999" customHeight="1" x14ac:dyDescent="0.25">
      <c r="A29" s="77" t="s">
        <v>420</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469</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476</v>
      </c>
      <c r="B1" s="61"/>
      <c r="C1" s="61"/>
      <c r="D1" s="61"/>
      <c r="E1" s="61"/>
      <c r="F1" s="61"/>
      <c r="G1" s="61"/>
      <c r="H1" s="61"/>
      <c r="I1" s="61"/>
      <c r="J1" s="61"/>
    </row>
    <row r="2" spans="1:16" s="62" customFormat="1" ht="18.899999999999999" customHeight="1" x14ac:dyDescent="0.3">
      <c r="A2" s="1" t="s">
        <v>456</v>
      </c>
      <c r="B2" s="63"/>
      <c r="C2" s="63"/>
      <c r="D2" s="63"/>
      <c r="E2" s="63"/>
      <c r="F2" s="63"/>
      <c r="G2" s="63"/>
      <c r="H2" s="63"/>
      <c r="I2" s="63"/>
      <c r="J2" s="63"/>
    </row>
    <row r="3" spans="1:16" s="66" customFormat="1" ht="54" customHeight="1" x14ac:dyDescent="0.3">
      <c r="A3" s="103" t="s">
        <v>461</v>
      </c>
      <c r="B3" s="64" t="s">
        <v>435</v>
      </c>
      <c r="C3" s="64" t="s">
        <v>438</v>
      </c>
      <c r="D3" s="64" t="s">
        <v>439</v>
      </c>
      <c r="E3" s="64" t="s">
        <v>436</v>
      </c>
      <c r="F3" s="64" t="s">
        <v>440</v>
      </c>
      <c r="G3" s="64" t="s">
        <v>441</v>
      </c>
      <c r="H3" s="64" t="s">
        <v>437</v>
      </c>
      <c r="I3" s="64" t="s">
        <v>471</v>
      </c>
      <c r="J3" s="64" t="s">
        <v>442</v>
      </c>
      <c r="O3" s="67"/>
      <c r="P3" s="67"/>
    </row>
    <row r="4" spans="1:16" s="62" customFormat="1" ht="18.899999999999999" customHeight="1" x14ac:dyDescent="0.3">
      <c r="A4" s="83" t="s">
        <v>346</v>
      </c>
      <c r="B4" s="69">
        <v>2283</v>
      </c>
      <c r="C4" s="70">
        <v>19.735477178</v>
      </c>
      <c r="D4" s="70">
        <v>19.798181843999998</v>
      </c>
      <c r="E4" s="69">
        <v>2822</v>
      </c>
      <c r="F4" s="70">
        <v>22.222222221999999</v>
      </c>
      <c r="G4" s="70">
        <v>22.107425233000001</v>
      </c>
      <c r="H4" s="69">
        <v>3675</v>
      </c>
      <c r="I4" s="70">
        <v>25.618682467999999</v>
      </c>
      <c r="J4" s="84">
        <v>25.469670078</v>
      </c>
    </row>
    <row r="5" spans="1:16" s="62" customFormat="1" ht="18.899999999999999" customHeight="1" x14ac:dyDescent="0.3">
      <c r="A5" s="83" t="s">
        <v>354</v>
      </c>
      <c r="B5" s="69">
        <v>1605</v>
      </c>
      <c r="C5" s="70">
        <v>21.789302199000002</v>
      </c>
      <c r="D5" s="70">
        <v>21.039315295000002</v>
      </c>
      <c r="E5" s="69">
        <v>2025</v>
      </c>
      <c r="F5" s="70">
        <v>27.838878196</v>
      </c>
      <c r="G5" s="70">
        <v>26.853484748</v>
      </c>
      <c r="H5" s="69">
        <v>2453</v>
      </c>
      <c r="I5" s="70">
        <v>32.637040978999998</v>
      </c>
      <c r="J5" s="84">
        <v>31.818600436000001</v>
      </c>
    </row>
    <row r="6" spans="1:16" s="62" customFormat="1" ht="18.899999999999999" customHeight="1" x14ac:dyDescent="0.3">
      <c r="A6" s="83" t="s">
        <v>347</v>
      </c>
      <c r="B6" s="69">
        <v>1419</v>
      </c>
      <c r="C6" s="70">
        <v>23.957453993000001</v>
      </c>
      <c r="D6" s="70">
        <v>23.866873844000001</v>
      </c>
      <c r="E6" s="69">
        <v>2043</v>
      </c>
      <c r="F6" s="70">
        <v>26.470588235000001</v>
      </c>
      <c r="G6" s="70">
        <v>26.256635274000001</v>
      </c>
      <c r="H6" s="69">
        <v>2495</v>
      </c>
      <c r="I6" s="70">
        <v>30.916976456</v>
      </c>
      <c r="J6" s="84">
        <v>30.614149779000002</v>
      </c>
    </row>
    <row r="7" spans="1:16" s="62" customFormat="1" ht="18.899999999999999" customHeight="1" x14ac:dyDescent="0.3">
      <c r="A7" s="83" t="s">
        <v>355</v>
      </c>
      <c r="B7" s="69">
        <v>3103</v>
      </c>
      <c r="C7" s="70">
        <v>21.544122752</v>
      </c>
      <c r="D7" s="70">
        <v>21.339154174000001</v>
      </c>
      <c r="E7" s="69">
        <v>3793</v>
      </c>
      <c r="F7" s="70">
        <v>24.908064092</v>
      </c>
      <c r="G7" s="70">
        <v>24.605784864</v>
      </c>
      <c r="H7" s="69">
        <v>4463</v>
      </c>
      <c r="I7" s="70">
        <v>28.645699615000002</v>
      </c>
      <c r="J7" s="84">
        <v>28.326848773999998</v>
      </c>
    </row>
    <row r="8" spans="1:16" s="62" customFormat="1" ht="18.899999999999999" customHeight="1" x14ac:dyDescent="0.3">
      <c r="A8" s="83" t="s">
        <v>356</v>
      </c>
      <c r="B8" s="69">
        <v>659</v>
      </c>
      <c r="C8" s="70">
        <v>15.660646388</v>
      </c>
      <c r="D8" s="70">
        <v>15.809931842999999</v>
      </c>
      <c r="E8" s="69">
        <v>580</v>
      </c>
      <c r="F8" s="70">
        <v>13.643848505999999</v>
      </c>
      <c r="G8" s="70">
        <v>13.581092971</v>
      </c>
      <c r="H8" s="69">
        <v>893</v>
      </c>
      <c r="I8" s="70">
        <v>20.3185438</v>
      </c>
      <c r="J8" s="84">
        <v>20.272595904999999</v>
      </c>
    </row>
    <row r="9" spans="1:16" s="62" customFormat="1" ht="18.899999999999999" customHeight="1" x14ac:dyDescent="0.3">
      <c r="A9" s="83" t="s">
        <v>357</v>
      </c>
      <c r="B9" s="69">
        <v>3453</v>
      </c>
      <c r="C9" s="70">
        <v>21.150312384999999</v>
      </c>
      <c r="D9" s="70">
        <v>21.014603752999999</v>
      </c>
      <c r="E9" s="69">
        <v>4052</v>
      </c>
      <c r="F9" s="70">
        <v>24.074624204999999</v>
      </c>
      <c r="G9" s="70">
        <v>23.668019198</v>
      </c>
      <c r="H9" s="69">
        <v>5209</v>
      </c>
      <c r="I9" s="70">
        <v>29.931620984999999</v>
      </c>
      <c r="J9" s="84">
        <v>29.563714184999998</v>
      </c>
    </row>
    <row r="10" spans="1:16" s="62" customFormat="1" ht="18.899999999999999" customHeight="1" x14ac:dyDescent="0.3">
      <c r="A10" s="83" t="s">
        <v>348</v>
      </c>
      <c r="B10" s="69">
        <v>612</v>
      </c>
      <c r="C10" s="70">
        <v>20.098522166999999</v>
      </c>
      <c r="D10" s="70">
        <v>20.049149342</v>
      </c>
      <c r="E10" s="69">
        <v>726</v>
      </c>
      <c r="F10" s="70">
        <v>23.135755258</v>
      </c>
      <c r="G10" s="70">
        <v>23.104058551000001</v>
      </c>
      <c r="H10" s="69">
        <v>798</v>
      </c>
      <c r="I10" s="70">
        <v>26.044386422999999</v>
      </c>
      <c r="J10" s="84">
        <v>25.797886681000001</v>
      </c>
    </row>
    <row r="11" spans="1:16" s="62" customFormat="1" ht="18.899999999999999" customHeight="1" x14ac:dyDescent="0.3">
      <c r="A11" s="83" t="s">
        <v>349</v>
      </c>
      <c r="B11" s="69">
        <v>1242</v>
      </c>
      <c r="C11" s="70">
        <v>23.487140696000001</v>
      </c>
      <c r="D11" s="70">
        <v>21.914726061</v>
      </c>
      <c r="E11" s="69">
        <v>1543</v>
      </c>
      <c r="F11" s="70">
        <v>28.054545455</v>
      </c>
      <c r="G11" s="70">
        <v>26.257614562000001</v>
      </c>
      <c r="H11" s="69">
        <v>1803</v>
      </c>
      <c r="I11" s="70">
        <v>31.006018916999999</v>
      </c>
      <c r="J11" s="84">
        <v>29.057196057999999</v>
      </c>
    </row>
    <row r="12" spans="1:16" s="62" customFormat="1" ht="18.899999999999999" customHeight="1" x14ac:dyDescent="0.3">
      <c r="A12" s="83" t="s">
        <v>350</v>
      </c>
      <c r="B12" s="69">
        <v>1687</v>
      </c>
      <c r="C12" s="70">
        <v>22.784981090999999</v>
      </c>
      <c r="D12" s="70">
        <v>22.334293628000001</v>
      </c>
      <c r="E12" s="69">
        <v>2085</v>
      </c>
      <c r="F12" s="70">
        <v>25.454767428</v>
      </c>
      <c r="G12" s="70">
        <v>25.061632532000001</v>
      </c>
      <c r="H12" s="69">
        <v>2538</v>
      </c>
      <c r="I12" s="70">
        <v>29.583867584</v>
      </c>
      <c r="J12" s="84">
        <v>28.963963423999999</v>
      </c>
    </row>
    <row r="13" spans="1:16" s="62" customFormat="1" ht="18.899999999999999" customHeight="1" x14ac:dyDescent="0.3">
      <c r="A13" s="83" t="s">
        <v>351</v>
      </c>
      <c r="B13" s="69">
        <v>781</v>
      </c>
      <c r="C13" s="70">
        <v>20.144441578999999</v>
      </c>
      <c r="D13" s="70">
        <v>19.773506952000002</v>
      </c>
      <c r="E13" s="69">
        <v>807</v>
      </c>
      <c r="F13" s="70">
        <v>21.705217859000001</v>
      </c>
      <c r="G13" s="70">
        <v>21.201390365999998</v>
      </c>
      <c r="H13" s="69">
        <v>1001</v>
      </c>
      <c r="I13" s="70">
        <v>26.488489017999999</v>
      </c>
      <c r="J13" s="84">
        <v>25.916907222999999</v>
      </c>
    </row>
    <row r="14" spans="1:16" s="62" customFormat="1" ht="18.899999999999999" customHeight="1" x14ac:dyDescent="0.3">
      <c r="A14" s="83" t="s">
        <v>358</v>
      </c>
      <c r="B14" s="69">
        <v>918</v>
      </c>
      <c r="C14" s="70">
        <v>16.791659044999999</v>
      </c>
      <c r="D14" s="70">
        <v>17.412880046000001</v>
      </c>
      <c r="E14" s="69">
        <v>1143</v>
      </c>
      <c r="F14" s="70">
        <v>20.418006430999998</v>
      </c>
      <c r="G14" s="70">
        <v>20.822524505000001</v>
      </c>
      <c r="H14" s="69">
        <v>1514</v>
      </c>
      <c r="I14" s="70">
        <v>25.191347753999999</v>
      </c>
      <c r="J14" s="84">
        <v>25.823640839999999</v>
      </c>
    </row>
    <row r="15" spans="1:16" s="62" customFormat="1" ht="18.899999999999999" customHeight="1" x14ac:dyDescent="0.3">
      <c r="A15" s="83" t="s">
        <v>352</v>
      </c>
      <c r="B15" s="69">
        <v>2506</v>
      </c>
      <c r="C15" s="70">
        <v>28.568171455000002</v>
      </c>
      <c r="D15" s="70">
        <v>27.341817110000001</v>
      </c>
      <c r="E15" s="69">
        <v>2975</v>
      </c>
      <c r="F15" s="70">
        <v>32.85114841</v>
      </c>
      <c r="G15" s="70">
        <v>31.43644991</v>
      </c>
      <c r="H15" s="69">
        <v>3470</v>
      </c>
      <c r="I15" s="70">
        <v>36.560952481000001</v>
      </c>
      <c r="J15" s="84">
        <v>35.050678996000002</v>
      </c>
    </row>
    <row r="16" spans="1:16" s="62" customFormat="1" ht="18.899999999999999" customHeight="1" x14ac:dyDescent="0.3">
      <c r="A16" s="83" t="s">
        <v>359</v>
      </c>
      <c r="B16" s="69">
        <v>1354</v>
      </c>
      <c r="C16" s="70">
        <v>23.445887446</v>
      </c>
      <c r="D16" s="70">
        <v>23.724245781</v>
      </c>
      <c r="E16" s="69">
        <v>1431</v>
      </c>
      <c r="F16" s="70">
        <v>26.643083225000002</v>
      </c>
      <c r="G16" s="70">
        <v>26.825437304000001</v>
      </c>
      <c r="H16" s="69">
        <v>1546</v>
      </c>
      <c r="I16" s="70">
        <v>25.801068091000001</v>
      </c>
      <c r="J16" s="84">
        <v>26.031013733999998</v>
      </c>
    </row>
    <row r="17" spans="1:16" s="62" customFormat="1" ht="18.899999999999999" customHeight="1" x14ac:dyDescent="0.3">
      <c r="A17" s="83" t="s">
        <v>360</v>
      </c>
      <c r="B17" s="69">
        <v>1593</v>
      </c>
      <c r="C17" s="70">
        <v>32.730634887999997</v>
      </c>
      <c r="D17" s="70">
        <v>34.155720353</v>
      </c>
      <c r="E17" s="69">
        <v>1684</v>
      </c>
      <c r="F17" s="70">
        <v>32.509652510000002</v>
      </c>
      <c r="G17" s="70">
        <v>33.723591953000003</v>
      </c>
      <c r="H17" s="69">
        <v>1823</v>
      </c>
      <c r="I17" s="70">
        <v>35.377450029000002</v>
      </c>
      <c r="J17" s="84">
        <v>36.556706587000001</v>
      </c>
    </row>
    <row r="18" spans="1:16" s="62" customFormat="1" ht="18.899999999999999" customHeight="1" x14ac:dyDescent="0.3">
      <c r="A18" s="83" t="s">
        <v>353</v>
      </c>
      <c r="B18" s="69">
        <v>361</v>
      </c>
      <c r="C18" s="70">
        <v>13.873943121</v>
      </c>
      <c r="D18" s="70">
        <v>15.268862517000001</v>
      </c>
      <c r="E18" s="69">
        <v>434</v>
      </c>
      <c r="F18" s="70">
        <v>15.816326531</v>
      </c>
      <c r="G18" s="70">
        <v>17.351403818000001</v>
      </c>
      <c r="H18" s="69">
        <v>389</v>
      </c>
      <c r="I18" s="70">
        <v>13.535142658</v>
      </c>
      <c r="J18" s="84">
        <v>14.703711539</v>
      </c>
    </row>
    <row r="19" spans="1:16" s="62" customFormat="1" ht="18.899999999999999" customHeight="1" x14ac:dyDescent="0.3">
      <c r="A19" s="85" t="s">
        <v>49</v>
      </c>
      <c r="B19" s="86">
        <v>23576</v>
      </c>
      <c r="C19" s="87">
        <v>22.056113237000002</v>
      </c>
      <c r="D19" s="87">
        <v>21.596389391999999</v>
      </c>
      <c r="E19" s="86">
        <v>28143</v>
      </c>
      <c r="F19" s="87">
        <v>25.016667111</v>
      </c>
      <c r="G19" s="87">
        <v>24.670801597000001</v>
      </c>
      <c r="H19" s="86">
        <v>34070</v>
      </c>
      <c r="I19" s="87">
        <v>28.856741145000001</v>
      </c>
      <c r="J19" s="88">
        <v>28.490933512000002</v>
      </c>
    </row>
    <row r="20" spans="1:16" ht="18.899999999999999" customHeight="1" x14ac:dyDescent="0.25">
      <c r="A20" s="89" t="s">
        <v>29</v>
      </c>
      <c r="B20" s="90">
        <v>256950</v>
      </c>
      <c r="C20" s="91">
        <v>23.658086102999999</v>
      </c>
      <c r="D20" s="91">
        <v>23.941744945</v>
      </c>
      <c r="E20" s="90">
        <v>290174</v>
      </c>
      <c r="F20" s="91">
        <v>24.985641870999999</v>
      </c>
      <c r="G20" s="91">
        <v>25.158261899999999</v>
      </c>
      <c r="H20" s="90">
        <v>349460</v>
      </c>
      <c r="I20" s="91">
        <v>28.745838779</v>
      </c>
      <c r="J20" s="92">
        <v>28.745838779</v>
      </c>
      <c r="K20" s="93"/>
      <c r="L20" s="93"/>
    </row>
    <row r="21" spans="1:16" ht="18.899999999999999" customHeight="1" x14ac:dyDescent="0.25">
      <c r="A21" s="77" t="s">
        <v>420</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469</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477</v>
      </c>
      <c r="B1" s="61"/>
      <c r="C1" s="61"/>
      <c r="D1" s="61"/>
      <c r="E1" s="61"/>
      <c r="F1" s="61"/>
      <c r="G1" s="61"/>
      <c r="H1" s="61"/>
      <c r="I1" s="61"/>
      <c r="J1" s="61"/>
    </row>
    <row r="2" spans="1:16" s="62" customFormat="1" ht="18.899999999999999" customHeight="1" x14ac:dyDescent="0.3">
      <c r="A2" s="1" t="s">
        <v>456</v>
      </c>
      <c r="B2" s="63"/>
      <c r="C2" s="63"/>
      <c r="D2" s="63"/>
      <c r="E2" s="63"/>
      <c r="F2" s="63"/>
      <c r="G2" s="63"/>
      <c r="H2" s="63"/>
      <c r="I2" s="63"/>
      <c r="J2" s="63"/>
    </row>
    <row r="3" spans="1:16" s="66" customFormat="1" ht="54" customHeight="1" x14ac:dyDescent="0.3">
      <c r="A3" s="103" t="s">
        <v>461</v>
      </c>
      <c r="B3" s="64" t="s">
        <v>435</v>
      </c>
      <c r="C3" s="64" t="s">
        <v>438</v>
      </c>
      <c r="D3" s="64" t="s">
        <v>439</v>
      </c>
      <c r="E3" s="64" t="s">
        <v>436</v>
      </c>
      <c r="F3" s="64" t="s">
        <v>440</v>
      </c>
      <c r="G3" s="64" t="s">
        <v>441</v>
      </c>
      <c r="H3" s="64" t="s">
        <v>437</v>
      </c>
      <c r="I3" s="64" t="s">
        <v>471</v>
      </c>
      <c r="J3" s="64" t="s">
        <v>442</v>
      </c>
      <c r="O3" s="67"/>
      <c r="P3" s="67"/>
    </row>
    <row r="4" spans="1:16" s="62" customFormat="1" ht="18.899999999999999" customHeight="1" x14ac:dyDescent="0.3">
      <c r="A4" s="83" t="s">
        <v>376</v>
      </c>
      <c r="B4" s="69">
        <v>3663</v>
      </c>
      <c r="C4" s="70">
        <v>28.318515654999999</v>
      </c>
      <c r="D4" s="70">
        <v>27.737822872999999</v>
      </c>
      <c r="E4" s="69">
        <v>4370</v>
      </c>
      <c r="F4" s="70">
        <v>32.255683496000003</v>
      </c>
      <c r="G4" s="70">
        <v>31.622553838999998</v>
      </c>
      <c r="H4" s="69">
        <v>5569</v>
      </c>
      <c r="I4" s="70">
        <v>40.510656871000002</v>
      </c>
      <c r="J4" s="84">
        <v>39.929746704999999</v>
      </c>
    </row>
    <row r="5" spans="1:16" s="62" customFormat="1" ht="18.899999999999999" customHeight="1" x14ac:dyDescent="0.3">
      <c r="A5" s="83" t="s">
        <v>361</v>
      </c>
      <c r="B5" s="69">
        <v>2876</v>
      </c>
      <c r="C5" s="70">
        <v>21.619183643</v>
      </c>
      <c r="D5" s="70">
        <v>20.952707191999998</v>
      </c>
      <c r="E5" s="69">
        <v>3072</v>
      </c>
      <c r="F5" s="70">
        <v>23.403931129</v>
      </c>
      <c r="G5" s="70">
        <v>22.627601534</v>
      </c>
      <c r="H5" s="69">
        <v>3789</v>
      </c>
      <c r="I5" s="70">
        <v>28.208755211</v>
      </c>
      <c r="J5" s="84">
        <v>27.564196968000001</v>
      </c>
    </row>
    <row r="6" spans="1:16" s="62" customFormat="1" ht="18.899999999999999" customHeight="1" x14ac:dyDescent="0.3">
      <c r="A6" s="83" t="s">
        <v>394</v>
      </c>
      <c r="B6" s="69">
        <v>2403</v>
      </c>
      <c r="C6" s="70">
        <v>29.988768252</v>
      </c>
      <c r="D6" s="70">
        <v>29.428863561</v>
      </c>
      <c r="E6" s="69">
        <v>3009</v>
      </c>
      <c r="F6" s="70">
        <v>33.608846196999998</v>
      </c>
      <c r="G6" s="70">
        <v>33.354475761000003</v>
      </c>
      <c r="H6" s="69">
        <v>3932</v>
      </c>
      <c r="I6" s="70">
        <v>38.609583661000002</v>
      </c>
      <c r="J6" s="84">
        <v>38.432641918000002</v>
      </c>
    </row>
    <row r="7" spans="1:16" s="62" customFormat="1" ht="18.899999999999999" customHeight="1" x14ac:dyDescent="0.3">
      <c r="A7" s="83" t="s">
        <v>362</v>
      </c>
      <c r="B7" s="69">
        <v>2112</v>
      </c>
      <c r="C7" s="70">
        <v>22.163920662999999</v>
      </c>
      <c r="D7" s="70">
        <v>21.794027071999999</v>
      </c>
      <c r="E7" s="69">
        <v>2254</v>
      </c>
      <c r="F7" s="70">
        <v>21.385199240999999</v>
      </c>
      <c r="G7" s="70">
        <v>21.211931819</v>
      </c>
      <c r="H7" s="69">
        <v>2786</v>
      </c>
      <c r="I7" s="70">
        <v>24.626535843999999</v>
      </c>
      <c r="J7" s="84">
        <v>24.997648146</v>
      </c>
    </row>
    <row r="8" spans="1:16" s="62" customFormat="1" ht="18.899999999999999" customHeight="1" x14ac:dyDescent="0.3">
      <c r="A8" s="83" t="s">
        <v>363</v>
      </c>
      <c r="B8" s="69">
        <v>2176</v>
      </c>
      <c r="C8" s="70">
        <v>24.766674254000002</v>
      </c>
      <c r="D8" s="70">
        <v>23.958954715000001</v>
      </c>
      <c r="E8" s="69">
        <v>2463</v>
      </c>
      <c r="F8" s="70">
        <v>27.811653116999999</v>
      </c>
      <c r="G8" s="70">
        <v>27.290800661999999</v>
      </c>
      <c r="H8" s="69">
        <v>3081</v>
      </c>
      <c r="I8" s="70">
        <v>34.676420933999999</v>
      </c>
      <c r="J8" s="84">
        <v>33.993515442000003</v>
      </c>
    </row>
    <row r="9" spans="1:16" s="62" customFormat="1" ht="18.899999999999999" customHeight="1" x14ac:dyDescent="0.3">
      <c r="A9" s="83" t="s">
        <v>375</v>
      </c>
      <c r="B9" s="69">
        <v>1877</v>
      </c>
      <c r="C9" s="70">
        <v>30.584976373</v>
      </c>
      <c r="D9" s="70">
        <v>30.288450445999999</v>
      </c>
      <c r="E9" s="69">
        <v>2363</v>
      </c>
      <c r="F9" s="70">
        <v>35.305543104999998</v>
      </c>
      <c r="G9" s="70">
        <v>34.711817957999997</v>
      </c>
      <c r="H9" s="69">
        <v>2928</v>
      </c>
      <c r="I9" s="70">
        <v>41.019893527999997</v>
      </c>
      <c r="J9" s="84">
        <v>40.591534688000003</v>
      </c>
    </row>
    <row r="10" spans="1:16" s="62" customFormat="1" ht="18.899999999999999" customHeight="1" x14ac:dyDescent="0.3">
      <c r="A10" s="83" t="s">
        <v>364</v>
      </c>
      <c r="B10" s="69">
        <v>1259</v>
      </c>
      <c r="C10" s="70">
        <v>26.109498133999999</v>
      </c>
      <c r="D10" s="70">
        <v>25.716878538</v>
      </c>
      <c r="E10" s="69">
        <v>1270</v>
      </c>
      <c r="F10" s="70">
        <v>27.253218883999999</v>
      </c>
      <c r="G10" s="70">
        <v>26.58079622</v>
      </c>
      <c r="H10" s="69">
        <v>1400</v>
      </c>
      <c r="I10" s="70">
        <v>31.312905390000001</v>
      </c>
      <c r="J10" s="84">
        <v>30.558173295</v>
      </c>
    </row>
    <row r="11" spans="1:16" s="62" customFormat="1" ht="18.899999999999999" customHeight="1" x14ac:dyDescent="0.3">
      <c r="A11" s="83" t="s">
        <v>365</v>
      </c>
      <c r="B11" s="69">
        <v>1093</v>
      </c>
      <c r="C11" s="70">
        <v>22.256159642</v>
      </c>
      <c r="D11" s="70">
        <v>21.373889922</v>
      </c>
      <c r="E11" s="69">
        <v>1174</v>
      </c>
      <c r="F11" s="70">
        <v>24.535005224999999</v>
      </c>
      <c r="G11" s="70">
        <v>23.466394283</v>
      </c>
      <c r="H11" s="69">
        <v>1314</v>
      </c>
      <c r="I11" s="70">
        <v>27.483790001999999</v>
      </c>
      <c r="J11" s="84">
        <v>26.398251733999999</v>
      </c>
    </row>
    <row r="12" spans="1:16" s="62" customFormat="1" ht="18.899999999999999" customHeight="1" x14ac:dyDescent="0.3">
      <c r="A12" s="83" t="s">
        <v>366</v>
      </c>
      <c r="B12" s="69">
        <v>2335</v>
      </c>
      <c r="C12" s="70">
        <v>22.361616549000001</v>
      </c>
      <c r="D12" s="70">
        <v>21.957825049</v>
      </c>
      <c r="E12" s="69">
        <v>2718</v>
      </c>
      <c r="F12" s="70">
        <v>25.006900358999999</v>
      </c>
      <c r="G12" s="70">
        <v>24.518717709000001</v>
      </c>
      <c r="H12" s="69">
        <v>3568</v>
      </c>
      <c r="I12" s="70">
        <v>32.245820154</v>
      </c>
      <c r="J12" s="84">
        <v>31.752730792000001</v>
      </c>
    </row>
    <row r="13" spans="1:16" s="62" customFormat="1" ht="18.899999999999999" customHeight="1" x14ac:dyDescent="0.3">
      <c r="A13" s="83" t="s">
        <v>367</v>
      </c>
      <c r="B13" s="69">
        <v>2761</v>
      </c>
      <c r="C13" s="70">
        <v>22.307505857999999</v>
      </c>
      <c r="D13" s="70">
        <v>21.786275522</v>
      </c>
      <c r="E13" s="69">
        <v>2963</v>
      </c>
      <c r="F13" s="70">
        <v>24.063997401000002</v>
      </c>
      <c r="G13" s="70">
        <v>23.549662457</v>
      </c>
      <c r="H13" s="69">
        <v>3587</v>
      </c>
      <c r="I13" s="70">
        <v>29.476538745999999</v>
      </c>
      <c r="J13" s="84">
        <v>28.957215847000001</v>
      </c>
    </row>
    <row r="14" spans="1:16" s="62" customFormat="1" ht="18.899999999999999" customHeight="1" x14ac:dyDescent="0.3">
      <c r="A14" s="83" t="s">
        <v>368</v>
      </c>
      <c r="B14" s="69">
        <v>2051</v>
      </c>
      <c r="C14" s="70">
        <v>19.418670706</v>
      </c>
      <c r="D14" s="70">
        <v>19.066355627</v>
      </c>
      <c r="E14" s="69">
        <v>2181</v>
      </c>
      <c r="F14" s="70">
        <v>21.119395759</v>
      </c>
      <c r="G14" s="70">
        <v>20.779897513000002</v>
      </c>
      <c r="H14" s="69">
        <v>2448</v>
      </c>
      <c r="I14" s="70">
        <v>24.025910294999999</v>
      </c>
      <c r="J14" s="84">
        <v>23.722060856999999</v>
      </c>
    </row>
    <row r="15" spans="1:16" s="62" customFormat="1" ht="18.899999999999999" customHeight="1" x14ac:dyDescent="0.3">
      <c r="A15" s="83" t="s">
        <v>369</v>
      </c>
      <c r="B15" s="69">
        <v>2822</v>
      </c>
      <c r="C15" s="70">
        <v>36.170212765999999</v>
      </c>
      <c r="D15" s="70">
        <v>34.255452845999997</v>
      </c>
      <c r="E15" s="69">
        <v>2676</v>
      </c>
      <c r="F15" s="70">
        <v>34.233081745</v>
      </c>
      <c r="G15" s="70">
        <v>32.647534778999997</v>
      </c>
      <c r="H15" s="69">
        <v>3158</v>
      </c>
      <c r="I15" s="70">
        <v>38.390469244000002</v>
      </c>
      <c r="J15" s="84">
        <v>36.905539460999996</v>
      </c>
    </row>
    <row r="16" spans="1:16" s="62" customFormat="1" ht="18.899999999999999" customHeight="1" x14ac:dyDescent="0.3">
      <c r="A16" s="83" t="s">
        <v>370</v>
      </c>
      <c r="B16" s="69">
        <v>1355</v>
      </c>
      <c r="C16" s="70">
        <v>29.127257094000001</v>
      </c>
      <c r="D16" s="70">
        <v>28.164019967000002</v>
      </c>
      <c r="E16" s="69">
        <v>1384</v>
      </c>
      <c r="F16" s="70">
        <v>29.585292859999999</v>
      </c>
      <c r="G16" s="70">
        <v>28.458387040000002</v>
      </c>
      <c r="H16" s="69">
        <v>1275</v>
      </c>
      <c r="I16" s="70">
        <v>27.001270647999998</v>
      </c>
      <c r="J16" s="84">
        <v>25.974671736000001</v>
      </c>
    </row>
    <row r="17" spans="1:12" s="62" customFormat="1" ht="18.899999999999999" customHeight="1" x14ac:dyDescent="0.3">
      <c r="A17" s="83" t="s">
        <v>374</v>
      </c>
      <c r="B17" s="69">
        <v>1862</v>
      </c>
      <c r="C17" s="70">
        <v>32.06474944</v>
      </c>
      <c r="D17" s="70">
        <v>31.376930371</v>
      </c>
      <c r="E17" s="69">
        <v>2222</v>
      </c>
      <c r="F17" s="70">
        <v>37.331989247000003</v>
      </c>
      <c r="G17" s="70">
        <v>36.808634920999999</v>
      </c>
      <c r="H17" s="69">
        <v>2679</v>
      </c>
      <c r="I17" s="70">
        <v>42.162417374999997</v>
      </c>
      <c r="J17" s="84">
        <v>41.471133213000002</v>
      </c>
    </row>
    <row r="18" spans="1:12" s="62" customFormat="1" ht="18.899999999999999" customHeight="1" x14ac:dyDescent="0.3">
      <c r="A18" s="83" t="s">
        <v>371</v>
      </c>
      <c r="B18" s="69">
        <v>1464</v>
      </c>
      <c r="C18" s="70">
        <v>23.624334354999998</v>
      </c>
      <c r="D18" s="70">
        <v>23.600762977999999</v>
      </c>
      <c r="E18" s="69">
        <v>1570</v>
      </c>
      <c r="F18" s="70">
        <v>25.670372792999999</v>
      </c>
      <c r="G18" s="70">
        <v>25.407502551</v>
      </c>
      <c r="H18" s="69">
        <v>1743</v>
      </c>
      <c r="I18" s="70">
        <v>28.346072532000001</v>
      </c>
      <c r="J18" s="84">
        <v>27.908479343</v>
      </c>
    </row>
    <row r="19" spans="1:12" s="62" customFormat="1" ht="18.899999999999999" customHeight="1" x14ac:dyDescent="0.3">
      <c r="A19" s="83" t="s">
        <v>372</v>
      </c>
      <c r="B19" s="69">
        <v>2266</v>
      </c>
      <c r="C19" s="70">
        <v>28.324999999999999</v>
      </c>
      <c r="D19" s="70">
        <v>29.247287885999999</v>
      </c>
      <c r="E19" s="69">
        <v>2238</v>
      </c>
      <c r="F19" s="70">
        <v>29.792332267999999</v>
      </c>
      <c r="G19" s="70">
        <v>30.443307877999999</v>
      </c>
      <c r="H19" s="69">
        <v>1973</v>
      </c>
      <c r="I19" s="70">
        <v>26.990424077</v>
      </c>
      <c r="J19" s="84">
        <v>27.398482581</v>
      </c>
    </row>
    <row r="20" spans="1:12" s="62" customFormat="1" ht="18.899999999999999" customHeight="1" x14ac:dyDescent="0.3">
      <c r="A20" s="83" t="s">
        <v>373</v>
      </c>
      <c r="B20" s="69">
        <v>3280</v>
      </c>
      <c r="C20" s="70">
        <v>36.263128799999997</v>
      </c>
      <c r="D20" s="70">
        <v>35.757617074000002</v>
      </c>
      <c r="E20" s="69">
        <v>4092</v>
      </c>
      <c r="F20" s="70">
        <v>39.184142487999999</v>
      </c>
      <c r="G20" s="70">
        <v>39.019058639000001</v>
      </c>
      <c r="H20" s="69">
        <v>4907</v>
      </c>
      <c r="I20" s="70">
        <v>46.410668684000001</v>
      </c>
      <c r="J20" s="84">
        <v>46.244593043000002</v>
      </c>
    </row>
    <row r="21" spans="1:12" s="62" customFormat="1" ht="18.899999999999999" customHeight="1" x14ac:dyDescent="0.3">
      <c r="A21" s="85" t="s">
        <v>172</v>
      </c>
      <c r="B21" s="86">
        <v>37655</v>
      </c>
      <c r="C21" s="87">
        <v>26.273374267000001</v>
      </c>
      <c r="D21" s="87">
        <v>25.860409994000001</v>
      </c>
      <c r="E21" s="86">
        <v>42019</v>
      </c>
      <c r="F21" s="87">
        <v>28.547843574000002</v>
      </c>
      <c r="G21" s="87">
        <v>28.251868139999999</v>
      </c>
      <c r="H21" s="86">
        <v>50137</v>
      </c>
      <c r="I21" s="87">
        <v>33.267643390000003</v>
      </c>
      <c r="J21" s="88">
        <v>32.961658493999998</v>
      </c>
    </row>
    <row r="22" spans="1:12" ht="18.899999999999999" customHeight="1" x14ac:dyDescent="0.25">
      <c r="A22" s="89" t="s">
        <v>29</v>
      </c>
      <c r="B22" s="90">
        <v>256950</v>
      </c>
      <c r="C22" s="91">
        <v>23.658086102999999</v>
      </c>
      <c r="D22" s="91">
        <v>23.941744945</v>
      </c>
      <c r="E22" s="90">
        <v>290174</v>
      </c>
      <c r="F22" s="91">
        <v>24.985641870999999</v>
      </c>
      <c r="G22" s="91">
        <v>25.158261899999999</v>
      </c>
      <c r="H22" s="90">
        <v>349460</v>
      </c>
      <c r="I22" s="91">
        <v>28.745838779</v>
      </c>
      <c r="J22" s="92">
        <v>28.745838779</v>
      </c>
      <c r="K22" s="93"/>
      <c r="L22" s="93"/>
    </row>
    <row r="23" spans="1:12" ht="18.899999999999999" customHeight="1" x14ac:dyDescent="0.25">
      <c r="A23" s="77" t="s">
        <v>420</v>
      </c>
    </row>
    <row r="25" spans="1:12" ht="15.6" x14ac:dyDescent="0.3">
      <c r="A25" s="121" t="s">
        <v>469</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478</v>
      </c>
      <c r="B1" s="61"/>
      <c r="C1" s="61"/>
      <c r="D1" s="61"/>
      <c r="E1" s="61"/>
      <c r="F1" s="61"/>
      <c r="G1" s="61"/>
      <c r="H1" s="61"/>
      <c r="I1" s="61"/>
      <c r="J1" s="61"/>
    </row>
    <row r="2" spans="1:16" s="62" customFormat="1" ht="18.899999999999999" customHeight="1" x14ac:dyDescent="0.3">
      <c r="A2" s="1" t="s">
        <v>456</v>
      </c>
      <c r="B2" s="63"/>
      <c r="C2" s="63"/>
      <c r="D2" s="63"/>
      <c r="E2" s="63"/>
      <c r="F2" s="63"/>
      <c r="G2" s="63"/>
      <c r="H2" s="63"/>
      <c r="I2" s="63"/>
      <c r="J2" s="63"/>
    </row>
    <row r="3" spans="1:16" s="66" customFormat="1" ht="54" customHeight="1" x14ac:dyDescent="0.3">
      <c r="A3" s="103" t="s">
        <v>461</v>
      </c>
      <c r="B3" s="64" t="s">
        <v>435</v>
      </c>
      <c r="C3" s="64" t="s">
        <v>438</v>
      </c>
      <c r="D3" s="64" t="s">
        <v>439</v>
      </c>
      <c r="E3" s="64" t="s">
        <v>436</v>
      </c>
      <c r="F3" s="64" t="s">
        <v>440</v>
      </c>
      <c r="G3" s="64" t="s">
        <v>441</v>
      </c>
      <c r="H3" s="64" t="s">
        <v>437</v>
      </c>
      <c r="I3" s="64" t="s">
        <v>471</v>
      </c>
      <c r="J3" s="64" t="s">
        <v>442</v>
      </c>
      <c r="O3" s="67"/>
      <c r="P3" s="67"/>
    </row>
    <row r="4" spans="1:16" s="62" customFormat="1" ht="56.25" customHeight="1" x14ac:dyDescent="0.3">
      <c r="A4" s="94" t="s">
        <v>387</v>
      </c>
      <c r="B4" s="69">
        <v>1414</v>
      </c>
      <c r="C4" s="70">
        <v>20.362903226</v>
      </c>
      <c r="D4" s="70">
        <v>20.165570806000002</v>
      </c>
      <c r="E4" s="69">
        <v>1534</v>
      </c>
      <c r="F4" s="70">
        <v>22.387624051</v>
      </c>
      <c r="G4" s="70">
        <v>22.188634764</v>
      </c>
      <c r="H4" s="69">
        <v>1253</v>
      </c>
      <c r="I4" s="70">
        <v>18.659717051000001</v>
      </c>
      <c r="J4" s="84">
        <v>18.472308740999999</v>
      </c>
    </row>
    <row r="5" spans="1:16" s="62" customFormat="1" ht="56.25" customHeight="1" x14ac:dyDescent="0.3">
      <c r="A5" s="94" t="s">
        <v>377</v>
      </c>
      <c r="B5" s="69">
        <v>296</v>
      </c>
      <c r="C5" s="70">
        <v>24.322103533</v>
      </c>
      <c r="D5" s="70">
        <v>26.517841939</v>
      </c>
      <c r="E5" s="69">
        <v>322</v>
      </c>
      <c r="F5" s="70">
        <v>26.200162733999999</v>
      </c>
      <c r="G5" s="70">
        <v>28.141924566</v>
      </c>
      <c r="H5" s="69">
        <v>357</v>
      </c>
      <c r="I5" s="70">
        <v>32.903225806000002</v>
      </c>
      <c r="J5" s="84">
        <v>35.170165691000001</v>
      </c>
    </row>
    <row r="6" spans="1:16" s="62" customFormat="1" ht="56.25" customHeight="1" x14ac:dyDescent="0.3">
      <c r="A6" s="94" t="s">
        <v>388</v>
      </c>
      <c r="B6" s="69">
        <v>2332</v>
      </c>
      <c r="C6" s="70">
        <v>19.290263876000001</v>
      </c>
      <c r="D6" s="70">
        <v>20.491850469999999</v>
      </c>
      <c r="E6" s="69">
        <v>2564</v>
      </c>
      <c r="F6" s="70">
        <v>21.025010250000001</v>
      </c>
      <c r="G6" s="70">
        <v>21.561133857000002</v>
      </c>
      <c r="H6" s="69">
        <v>2546</v>
      </c>
      <c r="I6" s="70">
        <v>20.726147834999999</v>
      </c>
      <c r="J6" s="84">
        <v>21.227115077000001</v>
      </c>
    </row>
    <row r="7" spans="1:16" s="62" customFormat="1" ht="56.25" customHeight="1" x14ac:dyDescent="0.3">
      <c r="A7" s="94" t="s">
        <v>386</v>
      </c>
      <c r="B7" s="69">
        <v>1771</v>
      </c>
      <c r="C7" s="70">
        <v>19.427380429999999</v>
      </c>
      <c r="D7" s="70">
        <v>19.648170596</v>
      </c>
      <c r="E7" s="69">
        <v>2190</v>
      </c>
      <c r="F7" s="70">
        <v>23.016290068</v>
      </c>
      <c r="G7" s="70">
        <v>23.120836902000001</v>
      </c>
      <c r="H7" s="69">
        <v>2113</v>
      </c>
      <c r="I7" s="70">
        <v>22.274931477999999</v>
      </c>
      <c r="J7" s="84">
        <v>22.259287559000001</v>
      </c>
    </row>
    <row r="8" spans="1:16" s="62" customFormat="1" ht="56.25" customHeight="1" x14ac:dyDescent="0.3">
      <c r="A8" s="94" t="s">
        <v>391</v>
      </c>
      <c r="B8" s="69">
        <v>158</v>
      </c>
      <c r="C8" s="70">
        <v>12.599681021</v>
      </c>
      <c r="D8" s="70">
        <v>13.936277583000001</v>
      </c>
      <c r="E8" s="69">
        <v>124</v>
      </c>
      <c r="F8" s="70">
        <v>9.9758648431000001</v>
      </c>
      <c r="G8" s="70">
        <v>10.830266658999999</v>
      </c>
      <c r="H8" s="69">
        <v>179</v>
      </c>
      <c r="I8" s="70">
        <v>14.217633041999999</v>
      </c>
      <c r="J8" s="84">
        <v>15.333948709</v>
      </c>
    </row>
    <row r="9" spans="1:16" s="62" customFormat="1" ht="56.25" customHeight="1" x14ac:dyDescent="0.3">
      <c r="A9" s="94" t="s">
        <v>392</v>
      </c>
      <c r="B9" s="69">
        <v>213</v>
      </c>
      <c r="C9" s="70">
        <v>18.283261802999998</v>
      </c>
      <c r="D9" s="70">
        <v>19.525922439999999</v>
      </c>
      <c r="E9" s="69">
        <v>201</v>
      </c>
      <c r="F9" s="70">
        <v>18.628359591999999</v>
      </c>
      <c r="G9" s="70">
        <v>19.650201024000001</v>
      </c>
      <c r="H9" s="69">
        <v>168</v>
      </c>
      <c r="I9" s="70">
        <v>16.850551655</v>
      </c>
      <c r="J9" s="84">
        <v>17.465342736</v>
      </c>
    </row>
    <row r="10" spans="1:16" s="62" customFormat="1" ht="56.25" customHeight="1" x14ac:dyDescent="0.3">
      <c r="A10" s="94" t="s">
        <v>393</v>
      </c>
      <c r="B10" s="69">
        <v>249</v>
      </c>
      <c r="C10" s="70">
        <v>20.145631068</v>
      </c>
      <c r="D10" s="70">
        <v>21.470586287</v>
      </c>
      <c r="E10" s="69">
        <v>262</v>
      </c>
      <c r="F10" s="70">
        <v>19.566840926000001</v>
      </c>
      <c r="G10" s="70">
        <v>20.905623737999999</v>
      </c>
      <c r="H10" s="69">
        <v>232</v>
      </c>
      <c r="I10" s="70">
        <v>17.669459254</v>
      </c>
      <c r="J10" s="84">
        <v>18.990967778000002</v>
      </c>
    </row>
    <row r="11" spans="1:16" s="62" customFormat="1" ht="56.25" customHeight="1" x14ac:dyDescent="0.3">
      <c r="A11" s="94" t="s">
        <v>380</v>
      </c>
      <c r="B11" s="69">
        <v>475</v>
      </c>
      <c r="C11" s="70">
        <v>13.978811065</v>
      </c>
      <c r="D11" s="70">
        <v>15.483567580000001</v>
      </c>
      <c r="E11" s="69">
        <v>501</v>
      </c>
      <c r="F11" s="70">
        <v>13.673580786</v>
      </c>
      <c r="G11" s="70">
        <v>14.92077171</v>
      </c>
      <c r="H11" s="69">
        <v>478</v>
      </c>
      <c r="I11" s="70">
        <v>11.49867693</v>
      </c>
      <c r="J11" s="84">
        <v>12.536422897</v>
      </c>
    </row>
    <row r="12" spans="1:16" s="62" customFormat="1" ht="56.25" customHeight="1" x14ac:dyDescent="0.3">
      <c r="A12" s="94" t="s">
        <v>381</v>
      </c>
      <c r="B12" s="69">
        <v>642</v>
      </c>
      <c r="C12" s="70">
        <v>15.934475056</v>
      </c>
      <c r="D12" s="70">
        <v>17.305229204</v>
      </c>
      <c r="E12" s="69">
        <v>843</v>
      </c>
      <c r="F12" s="70">
        <v>19.673278880000002</v>
      </c>
      <c r="G12" s="70">
        <v>21.253944138000001</v>
      </c>
      <c r="H12" s="69">
        <v>801</v>
      </c>
      <c r="I12" s="70">
        <v>17.214700192999999</v>
      </c>
      <c r="J12" s="84">
        <v>18.371870152</v>
      </c>
    </row>
    <row r="13" spans="1:16" s="62" customFormat="1" ht="56.25" customHeight="1" x14ac:dyDescent="0.3">
      <c r="A13" s="94" t="s">
        <v>389</v>
      </c>
      <c r="B13" s="69">
        <v>400</v>
      </c>
      <c r="C13" s="70">
        <v>13.961605584999999</v>
      </c>
      <c r="D13" s="70">
        <v>15.426344155000001</v>
      </c>
      <c r="E13" s="69">
        <v>450</v>
      </c>
      <c r="F13" s="70">
        <v>14.754098361</v>
      </c>
      <c r="G13" s="70">
        <v>16.100649716</v>
      </c>
      <c r="H13" s="69">
        <v>479</v>
      </c>
      <c r="I13" s="70">
        <v>14.788514974</v>
      </c>
      <c r="J13" s="84">
        <v>16.17854449</v>
      </c>
    </row>
    <row r="14" spans="1:16" s="62" customFormat="1" ht="56.25" customHeight="1" x14ac:dyDescent="0.3">
      <c r="A14" s="94" t="s">
        <v>390</v>
      </c>
      <c r="B14" s="69">
        <v>489</v>
      </c>
      <c r="C14" s="70">
        <v>16.343582888</v>
      </c>
      <c r="D14" s="70">
        <v>18.045833432999999</v>
      </c>
      <c r="E14" s="69">
        <v>395</v>
      </c>
      <c r="F14" s="70">
        <v>12.599681021</v>
      </c>
      <c r="G14" s="70">
        <v>13.685696519</v>
      </c>
      <c r="H14" s="69">
        <v>404</v>
      </c>
      <c r="I14" s="70">
        <v>12.034554662</v>
      </c>
      <c r="J14" s="84">
        <v>13.123199534999999</v>
      </c>
    </row>
    <row r="15" spans="1:16" s="62" customFormat="1" ht="56.25" customHeight="1" x14ac:dyDescent="0.3">
      <c r="A15" s="94" t="s">
        <v>382</v>
      </c>
      <c r="B15" s="69">
        <v>316</v>
      </c>
      <c r="C15" s="70">
        <v>12.887438825</v>
      </c>
      <c r="D15" s="70">
        <v>14.47105681</v>
      </c>
      <c r="E15" s="69">
        <v>316</v>
      </c>
      <c r="F15" s="70">
        <v>12.485183722</v>
      </c>
      <c r="G15" s="70">
        <v>13.885083074000001</v>
      </c>
      <c r="H15" s="69">
        <v>267</v>
      </c>
      <c r="I15" s="70">
        <v>10.332817337</v>
      </c>
      <c r="J15" s="84">
        <v>11.330728003999999</v>
      </c>
    </row>
    <row r="16" spans="1:16" s="62" customFormat="1" ht="56.25" customHeight="1" x14ac:dyDescent="0.3">
      <c r="A16" s="94" t="s">
        <v>385</v>
      </c>
      <c r="B16" s="69">
        <v>121</v>
      </c>
      <c r="C16" s="70">
        <v>10.125523013</v>
      </c>
      <c r="D16" s="70">
        <v>11.250509886</v>
      </c>
      <c r="E16" s="69">
        <v>207</v>
      </c>
      <c r="F16" s="70">
        <v>15.243004418</v>
      </c>
      <c r="G16" s="70">
        <v>16.906780167000001</v>
      </c>
      <c r="H16" s="69">
        <v>190</v>
      </c>
      <c r="I16" s="70">
        <v>13.112491372999999</v>
      </c>
      <c r="J16" s="84">
        <v>14.4704801</v>
      </c>
    </row>
    <row r="17" spans="1:12" s="62" customFormat="1" ht="56.25" customHeight="1" x14ac:dyDescent="0.3">
      <c r="A17" s="94" t="s">
        <v>384</v>
      </c>
      <c r="B17" s="69">
        <v>935</v>
      </c>
      <c r="C17" s="70">
        <v>16.777319217999999</v>
      </c>
      <c r="D17" s="70">
        <v>19.060278432</v>
      </c>
      <c r="E17" s="69">
        <v>1522</v>
      </c>
      <c r="F17" s="70">
        <v>24.185603051000001</v>
      </c>
      <c r="G17" s="70">
        <v>27.219177393999999</v>
      </c>
      <c r="H17" s="69">
        <v>1172</v>
      </c>
      <c r="I17" s="70">
        <v>17.144528963999999</v>
      </c>
      <c r="J17" s="84">
        <v>19.068649317999999</v>
      </c>
    </row>
    <row r="18" spans="1:12" s="62" customFormat="1" ht="56.25" customHeight="1" x14ac:dyDescent="0.3">
      <c r="A18" s="94" t="s">
        <v>383</v>
      </c>
      <c r="B18" s="69">
        <v>304</v>
      </c>
      <c r="C18" s="70">
        <v>12.489728841</v>
      </c>
      <c r="D18" s="70">
        <v>13.716508127999999</v>
      </c>
      <c r="E18" s="69">
        <v>288</v>
      </c>
      <c r="F18" s="70">
        <v>11.414982164</v>
      </c>
      <c r="G18" s="70">
        <v>12.47924839</v>
      </c>
      <c r="H18" s="69">
        <v>287</v>
      </c>
      <c r="I18" s="70">
        <v>10.598227474</v>
      </c>
      <c r="J18" s="84">
        <v>11.519789019999999</v>
      </c>
    </row>
    <row r="19" spans="1:12" s="62" customFormat="1" ht="18.600000000000001" customHeight="1" x14ac:dyDescent="0.3">
      <c r="A19" s="85" t="s">
        <v>170</v>
      </c>
      <c r="B19" s="86">
        <v>10115</v>
      </c>
      <c r="C19" s="87">
        <v>17.451991925000002</v>
      </c>
      <c r="D19" s="87">
        <v>18.351112265000001</v>
      </c>
      <c r="E19" s="86">
        <v>11719</v>
      </c>
      <c r="F19" s="87">
        <v>19.437395298999999</v>
      </c>
      <c r="G19" s="87">
        <v>19.785434584000001</v>
      </c>
      <c r="H19" s="86">
        <v>10926</v>
      </c>
      <c r="I19" s="87">
        <v>17.587972055000002</v>
      </c>
      <c r="J19" s="88">
        <v>18.038805737000001</v>
      </c>
    </row>
    <row r="20" spans="1:12" ht="18.899999999999999" customHeight="1" x14ac:dyDescent="0.25">
      <c r="A20" s="89" t="s">
        <v>29</v>
      </c>
      <c r="B20" s="90">
        <v>256950</v>
      </c>
      <c r="C20" s="91">
        <v>23.658086102999999</v>
      </c>
      <c r="D20" s="91">
        <v>23.941744945</v>
      </c>
      <c r="E20" s="90">
        <v>290174</v>
      </c>
      <c r="F20" s="91">
        <v>24.985641870999999</v>
      </c>
      <c r="G20" s="91">
        <v>25.158261899999999</v>
      </c>
      <c r="H20" s="90">
        <v>349460</v>
      </c>
      <c r="I20" s="91">
        <v>28.745838779</v>
      </c>
      <c r="J20" s="92">
        <v>28.745838779</v>
      </c>
      <c r="K20" s="93"/>
      <c r="L20" s="93"/>
    </row>
    <row r="21" spans="1:12" ht="18.899999999999999" customHeight="1" x14ac:dyDescent="0.25">
      <c r="A21" s="77" t="s">
        <v>420</v>
      </c>
    </row>
    <row r="23" spans="1:12" ht="15.6" x14ac:dyDescent="0.3">
      <c r="A23" s="121" t="s">
        <v>469</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479</v>
      </c>
      <c r="B1" s="61"/>
      <c r="C1" s="61"/>
      <c r="D1" s="61"/>
      <c r="E1" s="61"/>
    </row>
    <row r="2" spans="1:8" s="62" customFormat="1" ht="18.899999999999999" customHeight="1" x14ac:dyDescent="0.3">
      <c r="A2" s="1" t="s">
        <v>457</v>
      </c>
      <c r="B2" s="63"/>
      <c r="C2" s="63"/>
      <c r="D2" s="63"/>
      <c r="E2" s="95"/>
    </row>
    <row r="3" spans="1:8" ht="31.2" x14ac:dyDescent="0.25">
      <c r="A3" s="81" t="s">
        <v>30</v>
      </c>
      <c r="B3" s="64" t="s">
        <v>432</v>
      </c>
      <c r="C3" s="64" t="s">
        <v>433</v>
      </c>
      <c r="D3" s="65" t="s">
        <v>434</v>
      </c>
      <c r="H3" s="79"/>
    </row>
    <row r="4" spans="1:8" ht="18.899999999999999" customHeight="1" x14ac:dyDescent="0.25">
      <c r="A4" s="83" t="s">
        <v>177</v>
      </c>
      <c r="B4" s="84">
        <v>3.5567976469000002</v>
      </c>
      <c r="C4" s="84">
        <v>3.4111116050999999</v>
      </c>
      <c r="D4" s="84">
        <v>3.9464844957</v>
      </c>
      <c r="F4" s="41"/>
      <c r="G4" s="42"/>
      <c r="H4" s="42"/>
    </row>
    <row r="5" spans="1:8" ht="18.899999999999999" customHeight="1" x14ac:dyDescent="0.25">
      <c r="A5" s="83" t="s">
        <v>33</v>
      </c>
      <c r="B5" s="84">
        <v>3.8804839688000001</v>
      </c>
      <c r="C5" s="84">
        <v>3.9677023515999998</v>
      </c>
      <c r="D5" s="84">
        <v>3.9338578307000001</v>
      </c>
      <c r="F5" s="59"/>
      <c r="G5" s="58"/>
      <c r="H5" s="58"/>
    </row>
    <row r="6" spans="1:8" ht="18.899999999999999" customHeight="1" x14ac:dyDescent="0.25">
      <c r="A6" s="83" t="s">
        <v>32</v>
      </c>
      <c r="B6" s="84">
        <v>3.6716331217999998</v>
      </c>
      <c r="C6" s="84">
        <v>4.0645287426000003</v>
      </c>
      <c r="D6" s="84">
        <v>4.1296714468999998</v>
      </c>
      <c r="F6" s="59"/>
      <c r="G6" s="58"/>
      <c r="H6" s="58"/>
    </row>
    <row r="7" spans="1:8" ht="18.899999999999999" customHeight="1" x14ac:dyDescent="0.25">
      <c r="A7" s="83" t="s">
        <v>31</v>
      </c>
      <c r="B7" s="84">
        <v>4.0704201900000001</v>
      </c>
      <c r="C7" s="84">
        <v>4.3629819825</v>
      </c>
      <c r="D7" s="84">
        <v>4.553255074</v>
      </c>
      <c r="F7" s="59"/>
      <c r="G7" s="58"/>
      <c r="H7" s="58"/>
    </row>
    <row r="8" spans="1:8" ht="18.899999999999999" customHeight="1" x14ac:dyDescent="0.25">
      <c r="A8" s="83" t="s">
        <v>176</v>
      </c>
      <c r="B8" s="84">
        <v>4.6274064140000002</v>
      </c>
      <c r="C8" s="84">
        <v>4.8376073433000002</v>
      </c>
      <c r="D8" s="84">
        <v>4.0301472392999997</v>
      </c>
      <c r="F8" s="59"/>
      <c r="G8" s="58"/>
      <c r="H8" s="58"/>
    </row>
    <row r="9" spans="1:8" ht="18.899999999999999" customHeight="1" x14ac:dyDescent="0.25">
      <c r="A9" s="83" t="s">
        <v>175</v>
      </c>
      <c r="B9" s="84">
        <v>2.9874115432999999</v>
      </c>
      <c r="C9" s="84">
        <v>3.0973560329000001</v>
      </c>
      <c r="D9" s="84">
        <v>3.1532289570000001</v>
      </c>
      <c r="F9" s="51"/>
      <c r="G9" s="50"/>
    </row>
    <row r="10" spans="1:8" ht="18.899999999999999" customHeight="1" x14ac:dyDescent="0.25">
      <c r="A10" s="83" t="s">
        <v>36</v>
      </c>
      <c r="B10" s="84">
        <v>3.3173405174999999</v>
      </c>
      <c r="C10" s="84">
        <v>3.6664291779</v>
      </c>
      <c r="D10" s="84">
        <v>3.6601290083000002</v>
      </c>
      <c r="F10" s="59"/>
      <c r="G10" s="58"/>
      <c r="H10" s="58"/>
    </row>
    <row r="11" spans="1:8" ht="18.899999999999999" customHeight="1" x14ac:dyDescent="0.25">
      <c r="A11" s="83" t="s">
        <v>35</v>
      </c>
      <c r="B11" s="84">
        <v>3.5651426259000001</v>
      </c>
      <c r="C11" s="84">
        <v>3.8032770204999999</v>
      </c>
      <c r="D11" s="84">
        <v>4.0186709669000003</v>
      </c>
      <c r="F11" s="59"/>
      <c r="G11" s="58"/>
      <c r="H11" s="58"/>
    </row>
    <row r="12" spans="1:8" ht="18.899999999999999" customHeight="1" x14ac:dyDescent="0.25">
      <c r="A12" s="83" t="s">
        <v>34</v>
      </c>
      <c r="B12" s="84">
        <v>3.9110798099999999</v>
      </c>
      <c r="C12" s="84">
        <v>4.0146976239000001</v>
      </c>
      <c r="D12" s="84">
        <v>4.1643081370999999</v>
      </c>
      <c r="F12" s="59"/>
      <c r="G12" s="58"/>
      <c r="H12" s="58"/>
    </row>
    <row r="13" spans="1:8" ht="18.899999999999999" customHeight="1" x14ac:dyDescent="0.25">
      <c r="A13" s="83" t="s">
        <v>178</v>
      </c>
      <c r="B13" s="84">
        <v>4.4036096840000001</v>
      </c>
      <c r="C13" s="84">
        <v>4.3444746038000002</v>
      </c>
      <c r="D13" s="84">
        <v>4.2114297712999997</v>
      </c>
      <c r="F13" s="59"/>
      <c r="G13" s="58"/>
      <c r="H13" s="58"/>
    </row>
    <row r="14" spans="1:8" ht="18.899999999999999" customHeight="1" x14ac:dyDescent="0.25">
      <c r="A14" s="83" t="s">
        <v>154</v>
      </c>
      <c r="B14" s="84">
        <v>4.0039980127000003</v>
      </c>
      <c r="C14" s="84">
        <v>3.7039990548000001</v>
      </c>
      <c r="D14" s="84">
        <v>5.1227503993000001</v>
      </c>
      <c r="H14" s="79"/>
    </row>
    <row r="15" spans="1:8" ht="18.899999999999999" customHeight="1" x14ac:dyDescent="0.25">
      <c r="A15" s="77" t="s">
        <v>420</v>
      </c>
    </row>
    <row r="16" spans="1:8" x14ac:dyDescent="0.25">
      <c r="B16" s="79"/>
      <c r="H16" s="79"/>
    </row>
    <row r="17" spans="1:8" ht="15.6" x14ac:dyDescent="0.3">
      <c r="A17" s="121" t="s">
        <v>469</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F3F5B-0D7B-4F65-8999-7DF3B1503737}">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480</v>
      </c>
      <c r="B1" s="96"/>
      <c r="C1" s="97"/>
      <c r="D1" s="97"/>
    </row>
    <row r="2" spans="1:8" s="62" customFormat="1" ht="18.899999999999999" customHeight="1" x14ac:dyDescent="0.3">
      <c r="A2" s="81" t="s">
        <v>286</v>
      </c>
      <c r="B2" s="82" t="s">
        <v>285</v>
      </c>
      <c r="C2" s="98"/>
      <c r="D2" s="97"/>
      <c r="E2" s="98"/>
    </row>
    <row r="3" spans="1:8" ht="18.899999999999999" customHeight="1" x14ac:dyDescent="0.25">
      <c r="A3" s="83" t="s">
        <v>275</v>
      </c>
      <c r="B3" s="99">
        <v>4.4160896000000001E-9</v>
      </c>
      <c r="H3" s="79"/>
    </row>
    <row r="4" spans="1:8" ht="18.899999999999999" customHeight="1" x14ac:dyDescent="0.25">
      <c r="A4" s="83" t="s">
        <v>276</v>
      </c>
      <c r="B4" s="99">
        <v>3.1229530000000002E-16</v>
      </c>
      <c r="H4" s="79"/>
    </row>
    <row r="5" spans="1:8" ht="18.899999999999999" customHeight="1" x14ac:dyDescent="0.25">
      <c r="A5" s="83" t="s">
        <v>277</v>
      </c>
      <c r="B5" s="99">
        <v>4.6072087300000002E-2</v>
      </c>
      <c r="H5" s="79"/>
    </row>
    <row r="6" spans="1:8" ht="18.899999999999999" customHeight="1" x14ac:dyDescent="0.25">
      <c r="A6" s="83" t="s">
        <v>281</v>
      </c>
      <c r="B6" s="99">
        <v>0.1111105827</v>
      </c>
      <c r="H6" s="79"/>
    </row>
    <row r="7" spans="1:8" ht="18.899999999999999" customHeight="1" x14ac:dyDescent="0.25">
      <c r="A7" s="83" t="s">
        <v>282</v>
      </c>
      <c r="B7" s="99">
        <v>7.7697760000000007E-6</v>
      </c>
      <c r="H7" s="79"/>
    </row>
    <row r="8" spans="1:8" ht="18.899999999999999" customHeight="1" x14ac:dyDescent="0.25">
      <c r="A8" s="83" t="s">
        <v>278</v>
      </c>
      <c r="B8" s="99">
        <v>4.4558359999999997E-30</v>
      </c>
      <c r="H8" s="79"/>
    </row>
    <row r="9" spans="1:8" ht="18.899999999999999" customHeight="1" x14ac:dyDescent="0.25">
      <c r="A9" s="83" t="s">
        <v>279</v>
      </c>
      <c r="B9" s="99">
        <v>1.6942960000000001E-21</v>
      </c>
      <c r="H9" s="79"/>
    </row>
    <row r="10" spans="1:8" ht="18.899999999999999" customHeight="1" x14ac:dyDescent="0.25">
      <c r="A10" s="83" t="s">
        <v>280</v>
      </c>
      <c r="B10" s="99">
        <v>1.6236379999999999E-18</v>
      </c>
      <c r="H10" s="79"/>
    </row>
    <row r="11" spans="1:8" ht="18.899999999999999" customHeight="1" x14ac:dyDescent="0.25">
      <c r="A11" s="83" t="s">
        <v>283</v>
      </c>
      <c r="B11" s="99">
        <v>0.1332281864</v>
      </c>
      <c r="H11" s="79"/>
    </row>
    <row r="12" spans="1:8" ht="18.899999999999999" customHeight="1" x14ac:dyDescent="0.25">
      <c r="A12" s="83" t="s">
        <v>284</v>
      </c>
      <c r="B12" s="99">
        <v>0.60073228329999995</v>
      </c>
      <c r="H12" s="79"/>
    </row>
    <row r="13" spans="1:8" ht="18.899999999999999" customHeight="1" x14ac:dyDescent="0.25">
      <c r="A13" s="77" t="s">
        <v>470</v>
      </c>
      <c r="B13" s="122"/>
    </row>
    <row r="15" spans="1:8" ht="15.6" x14ac:dyDescent="0.3">
      <c r="A15" s="121" t="s">
        <v>469</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3">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RHA-Chapter5-mood-anxiety-prev-rates</dc:title>
  <dc:creator>rodm</dc:creator>
  <cp:lastModifiedBy>Lindsey Dahl</cp:lastModifiedBy>
  <cp:lastPrinted>2024-06-05T19:11:10Z</cp:lastPrinted>
  <dcterms:created xsi:type="dcterms:W3CDTF">2012-06-19T01:21:24Z</dcterms:created>
  <dcterms:modified xsi:type="dcterms:W3CDTF">2025-12-04T19:30:43Z</dcterms:modified>
</cp:coreProperties>
</file>